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ris_Leinen\Desktop\"/>
    </mc:Choice>
  </mc:AlternateContent>
  <bookViews>
    <workbookView xWindow="0" yWindow="0" windowWidth="14830" windowHeight="6860"/>
  </bookViews>
  <sheets>
    <sheet name="FORM" sheetId="3" r:id="rId1"/>
    <sheet name="General Instruction" sheetId="2" r:id="rId2"/>
    <sheet name="Excel Instruction" sheetId="4" r:id="rId3"/>
  </sheets>
  <definedNames>
    <definedName name="_xlnm.Print_Area" localSheetId="0">FORM!$A$1:$H$29</definedName>
    <definedName name="_xlnm.Print_Area" localSheetId="1">'General Instruction'!$A$1:$D$74</definedName>
    <definedName name="_xlnm.Print_Titles" localSheetId="1">'General Instruction'!$1:$2</definedName>
    <definedName name="TitleRegion1.a4.d74.2">'General Instruction'!$A$4</definedName>
    <definedName name="TitleRegion1.a4.h29.1">FORM!$A$4</definedName>
  </definedNames>
  <calcPr calcId="152511"/>
</workbook>
</file>

<file path=xl/calcChain.xml><?xml version="1.0" encoding="utf-8"?>
<calcChain xmlns="http://schemas.openxmlformats.org/spreadsheetml/2006/main">
  <c r="G22" i="3" l="1"/>
  <c r="B6" i="3"/>
  <c r="C6" i="3"/>
  <c r="C5" i="3"/>
  <c r="D6" i="3" l="1"/>
  <c r="B9" i="3" l="1"/>
  <c r="B8" i="3"/>
  <c r="B7" i="3"/>
  <c r="E5" i="3" l="1"/>
  <c r="B21" i="3" l="1"/>
  <c r="G24" i="3"/>
  <c r="B16" i="3" l="1"/>
  <c r="E15" i="3"/>
  <c r="E14" i="3"/>
  <c r="E13" i="3"/>
  <c r="E11" i="3"/>
  <c r="E10" i="3"/>
  <c r="E9" i="3"/>
  <c r="E8" i="3"/>
  <c r="E7" i="3"/>
  <c r="E6" i="3"/>
  <c r="H15" i="3" l="1"/>
  <c r="H14" i="3"/>
  <c r="H13" i="3"/>
  <c r="H11" i="3"/>
  <c r="H10" i="3"/>
  <c r="H9" i="3"/>
  <c r="H8" i="3"/>
  <c r="H7" i="3"/>
  <c r="H6" i="3"/>
  <c r="H5" i="3"/>
  <c r="H16" i="3" l="1"/>
  <c r="G16" i="3"/>
  <c r="F16" i="3"/>
  <c r="E16" i="3"/>
  <c r="D16" i="3"/>
  <c r="C16" i="3"/>
</calcChain>
</file>

<file path=xl/sharedStrings.xml><?xml version="1.0" encoding="utf-8"?>
<sst xmlns="http://schemas.openxmlformats.org/spreadsheetml/2006/main" count="139" uniqueCount="127">
  <si>
    <t>FUND</t>
  </si>
  <si>
    <t>General Fund/Restricted</t>
  </si>
  <si>
    <t>General Fund/Other</t>
  </si>
  <si>
    <t>Food Service Fund</t>
  </si>
  <si>
    <t>Community Service Fund</t>
  </si>
  <si>
    <t>Building Construction Fund</t>
  </si>
  <si>
    <t>Debt Service Fund</t>
  </si>
  <si>
    <t>Trust Fund</t>
  </si>
  <si>
    <t>Internal Service Fund</t>
  </si>
  <si>
    <t>OPEB Irrevocable Trust Fund</t>
  </si>
  <si>
    <t>OPEB Debt Service Fund</t>
  </si>
  <si>
    <t>TOTAL - ALL FUNDS</t>
  </si>
  <si>
    <t>Plus: New Issues</t>
  </si>
  <si>
    <t>Less: Redemeed Issues</t>
  </si>
  <si>
    <t>Certificates of Indebtedness</t>
  </si>
  <si>
    <t>Other Short-Term Indebtedness</t>
  </si>
  <si>
    <t>SHORT-TERM DEBT</t>
  </si>
  <si>
    <t>LONG-TERM DEBT</t>
  </si>
  <si>
    <t>CURRENT STATUTORY OPERATING DEBT PER MINNESOTA STATUTES, SECTION 123B.81</t>
  </si>
  <si>
    <t>TOTAL OPERATING EXPENDITURES</t>
  </si>
  <si>
    <t>The complete budget may be inspected upon request to the superintendent.</t>
  </si>
  <si>
    <t>District Number:</t>
  </si>
  <si>
    <t xml:space="preserve"> </t>
  </si>
  <si>
    <t>* Other Post-Employment Benefits (OPEB)</t>
  </si>
  <si>
    <t>BY MINNESOTA SCHOOL DISTRICTS</t>
  </si>
  <si>
    <t>I.</t>
  </si>
  <si>
    <t>Publication Requirements</t>
  </si>
  <si>
    <t xml:space="preserve">DO NOT furnish a copy of the publication or the publication form to the Minnesota Department of Education. </t>
  </si>
  <si>
    <t>II.</t>
  </si>
  <si>
    <t>General Comments</t>
  </si>
  <si>
    <t>General Instructions</t>
  </si>
  <si>
    <t>III.</t>
  </si>
  <si>
    <t>A.</t>
  </si>
  <si>
    <t>Funds</t>
  </si>
  <si>
    <t>1.</t>
  </si>
  <si>
    <t>2.</t>
  </si>
  <si>
    <t>General Fund/Other (01)</t>
  </si>
  <si>
    <t>Includes Nonspendable (460), Committed (461), Assigned (462) and Unassigned (422) balance sheet accounts.</t>
  </si>
  <si>
    <t>3.</t>
  </si>
  <si>
    <t>Food Service Fund (02)</t>
  </si>
  <si>
    <t>Includes Nonspendable (460), Restricted (464) and Restricted/Reserved (452) balance sheet accounts or Unassigned (463) if reporting a deficit fund balance.</t>
  </si>
  <si>
    <t>4.</t>
  </si>
  <si>
    <t>Community Service Fund (04)</t>
  </si>
  <si>
    <t>5.</t>
  </si>
  <si>
    <t>Building Construction Fund (06)</t>
  </si>
  <si>
    <t>6.</t>
  </si>
  <si>
    <t>Debt Service Fund (07)</t>
  </si>
  <si>
    <t>7.</t>
  </si>
  <si>
    <t>Trust Fund (08)</t>
  </si>
  <si>
    <t>Includes the Unassigned (422) fund balance (Net Assets).</t>
  </si>
  <si>
    <t>8.</t>
  </si>
  <si>
    <t>Internal Service Fund (20)</t>
  </si>
  <si>
    <t>The internal service fund is most frequently used for self-insurance programs.  Includes the Unassigned (422) fund balance (Net Assets).</t>
  </si>
  <si>
    <t>9.</t>
  </si>
  <si>
    <t>OPEB Revocable Trust (25)</t>
  </si>
  <si>
    <t>10.</t>
  </si>
  <si>
    <t>OPEB Irrevocable Trust (45)</t>
  </si>
  <si>
    <t>11.</t>
  </si>
  <si>
    <t>OPEB Debt Service Fund (47)</t>
  </si>
  <si>
    <t>B.</t>
  </si>
  <si>
    <t>Long-Term Debt</t>
  </si>
  <si>
    <t>If the district has outstanding long-term debt e.g., general obligation bonds, building bonds, capital notes, energy loans, capital loans, debt service loans, construction loans, or other state loans, enter the total amount in the lines provided in the “Long Term Debt” column. Districts without outstanding long-term debts enter "None" on all lines in this section.</t>
  </si>
  <si>
    <t>C.</t>
  </si>
  <si>
    <t>Short-Term Debt</t>
  </si>
  <si>
    <t>Certificates of Indebtness</t>
  </si>
  <si>
    <t>Other Short-Term Indebtness</t>
  </si>
  <si>
    <t>The sum of the Certificates of Indebtedness and Other Short-Term Indebtedness should equal the amount reported on UFARS in balance sheet account 202.</t>
  </si>
  <si>
    <t>D.</t>
  </si>
  <si>
    <t>Current Statutory Operating Debt (SOD) Calculation</t>
  </si>
  <si>
    <t>E.</t>
  </si>
  <si>
    <t>c) Categorical or No Revenue page – total ADM, column 17 (Adjusted Extended)</t>
  </si>
  <si>
    <t>b) General Education Revenue page – total ADM, columns 7 and 8 (Tuitioned Out)</t>
  </si>
  <si>
    <t>Cost Per Average Daily Membership (ADM)</t>
  </si>
  <si>
    <t>LONG-TERM DEBT ENTRIES</t>
  </si>
  <si>
    <t>This form can serve as a camera-ready or electronic copy for publication in the district's official newspaper and on the district official website.  Explanatory comments may be added for clarification of the district’s financial condition. Examples of comments include:  “Data is unaudited at the time of publication and is subject to change.”  “Part of the Debt Service Fund Balance is required to pay off refunded bonds.”  “Costs include transportation for district resident students who attend a charter or nonpublic school.”</t>
  </si>
  <si>
    <t>SHORT-TERM DEBT ENTRIES</t>
  </si>
  <si>
    <t>* OPEB Revocable Trust Fund</t>
  </si>
  <si>
    <t>a) District ADM Served page – total ADM, Column O (Total Served)</t>
  </si>
  <si>
    <t>Includes Nonspendable (460), Restricted (464), Restricted/Reserved (425, 451) balance sheet accounts.  Includes Unassigned (463) balance sheet account if reporting a deficit fund balance.</t>
  </si>
  <si>
    <t>End of Worksheet</t>
  </si>
  <si>
    <r>
      <rPr>
        <b/>
        <sz val="10"/>
        <color theme="1"/>
        <rFont val="Calibri"/>
        <family val="2"/>
        <scheme val="minor"/>
      </rPr>
      <t>GENERAL INFORMATION:</t>
    </r>
    <r>
      <rPr>
        <sz val="10"/>
        <color theme="1"/>
        <rFont val="Calibri"/>
        <family val="2"/>
        <scheme val="minor"/>
      </rPr>
      <t xml:space="preserve"> Minnesota Statutes, section 123B.10, requires that every school board shall publish the subject data of this report.</t>
    </r>
  </si>
  <si>
    <t>End of worksheet</t>
  </si>
  <si>
    <t>1.  In cell C26, enter Short-Term Certificates of Indebtedness according to the General Instructions, Section C1.
2.  In cell C27, enter Other Short-Term Indebtedness according to the General Instructions, Section C2.</t>
  </si>
  <si>
    <t>ED-00110-40</t>
  </si>
  <si>
    <t>DISTRICT REVENUES AND EXPENDITURES
BUDGET FOR FY 2017 AND FY 2018</t>
  </si>
  <si>
    <t>FY 2017 BEGINNING FUND BALANCES</t>
  </si>
  <si>
    <t>FY 2017 ACTUAL REVENUES AND TRANSFERS IN</t>
  </si>
  <si>
    <t>FY 2017 ACTUAL EXPENDITURES AND TRANSFERS OUT</t>
  </si>
  <si>
    <t>JUNE 30, 2017 ACTUAL FUND BALANCES</t>
  </si>
  <si>
    <t>FY 2018 BUDGET REVENUES AND TRANSFERS IN</t>
  </si>
  <si>
    <t>FY 2018 BUDGET EXPENDITURES AND TRANSFERS OUT</t>
  </si>
  <si>
    <t>JUNE 30, 2018 PROJECTED FUND BALANCES</t>
  </si>
  <si>
    <t>Outstanding July 1, 2016</t>
  </si>
  <si>
    <t>Outstanding June 30, 2017</t>
  </si>
  <si>
    <t>COST PER STUDENT - AVERAGE DAILY MEMBERSHIP (ADM) 06/30/2017</t>
  </si>
  <si>
    <t>FY 2017 OPERATING COST PER ADM</t>
  </si>
  <si>
    <t>INSTRUCTIONS FOR FY 2017 AND FY 2018 BUDGET PUBLICATION</t>
  </si>
  <si>
    <t>FY 2017 TOTAL ADM SERVED + TUITIONED OUT ADM + ADJUSTED EXTENDED ADM</t>
  </si>
  <si>
    <r>
      <t>The DISTRICT REVENUES AND EXPENDITURES BUDGET FOR FY 2017 AND FY 2018 (Form ED-00110) shall be published by each school district “within one week of the acceptance of the final audit by the board, or November 30, whichever is earlier.”  "The board must post the materials in a conspicuous place on the district's official website, including a link to the district's school report card on the Minnesota Department of Education's website (MDE &gt; Data Center, select "Minnesota Report Card"), and publish a summary of the information and the address of the district’s official website where the information can be found in a qualified newspaper of general circulation in the district.” (Minn. Stat.</t>
    </r>
    <r>
      <rPr>
        <sz val="10"/>
        <color theme="1"/>
        <rFont val="Calibri"/>
        <family val="2"/>
      </rPr>
      <t>§</t>
    </r>
    <r>
      <rPr>
        <sz val="10"/>
        <color theme="1"/>
        <rFont val="Calibri"/>
        <family val="2"/>
        <scheme val="minor"/>
      </rPr>
      <t xml:space="preserve"> 123B.10, Subd.1.)</t>
    </r>
  </si>
  <si>
    <r>
      <t xml:space="preserve">For FY 2017 and FY 2018, individual fund descriptions are listed below and an </t>
    </r>
    <r>
      <rPr>
        <b/>
        <sz val="10"/>
        <color theme="1"/>
        <rFont val="Calibri"/>
        <family val="2"/>
        <scheme val="minor"/>
      </rPr>
      <t xml:space="preserve">EXCEL INSTRUCTION TAB IS PROVIDED FOR RECORDING ACTUAL/BUDGETED REVENUES, EXPENDITURES AND  FUND BALANCES. </t>
    </r>
  </si>
  <si>
    <t xml:space="preserve">Includes Nonspendable (460), Restricted (464) and Restricted/Reserved (426, 431, 432, 440, 444, 447, 452) balance sheet accounts or Unassigned (463) if reporting a deficit fund balance. </t>
  </si>
  <si>
    <r>
      <t xml:space="preserve">As of 6/30/16, if the district has aid/tax certificates of indebtedness (Minn. Stat. </t>
    </r>
    <r>
      <rPr>
        <sz val="10"/>
        <color theme="1"/>
        <rFont val="Calibri"/>
        <family val="2"/>
      </rPr>
      <t>§</t>
    </r>
    <r>
      <rPr>
        <sz val="10"/>
        <color theme="1"/>
        <rFont val="Calibri"/>
        <family val="2"/>
        <scheme val="minor"/>
      </rPr>
      <t xml:space="preserve"> 126C.52), enter the total amount in the line provided.  If the district has no aid/tax certificates of indebtedness as of 6/30/16, enter "None."</t>
    </r>
  </si>
  <si>
    <r>
      <t xml:space="preserve">As of 6/30/17, if the district has short-term indebtedness such as Warrants, Lines of Credit (Minnesota Statutes, section 123B.12) and/or Repurchase Agreements (Minn. Stat. </t>
    </r>
    <r>
      <rPr>
        <sz val="10"/>
        <color theme="1"/>
        <rFont val="Calibri"/>
        <family val="2"/>
      </rPr>
      <t>§</t>
    </r>
    <r>
      <rPr>
        <sz val="10"/>
        <color theme="1"/>
        <rFont val="Calibri"/>
        <family val="2"/>
        <scheme val="minor"/>
      </rPr>
      <t xml:space="preserve"> 118A.05), enter the total amount in the line provided.  If the district has no short-term indebtedness as of 6/30/17, enter "None."</t>
    </r>
  </si>
  <si>
    <t xml:space="preserve">To complete this portion of the form, view the district’s final FY 17 UFARS Compliance Turnaround Report on the MDE website: http://education.state.mn.us/MDEAnalytics/Data.jsp - Scroll down to Minnesota Funding Reports (MFR). The Statutory Operating Debt (SOD) Calculation appears on three lines at the bottom of the Compliance Report. Districts that have a positive fund balance reported on line 1) of the SOD Calculation section or that report a negative fund balance not exceeding 2.5% of the expenditures reported on line 2) should report “$0.” Districts that have a deficit fund balance exceeding 2.5% of expenditures, which is the limit that defines SOD under Minnesota Statutes, section 123B.81, should report the amount of the deficit exceeding this limit.  To calculate this, multiply the expenditure amount on line 2) by 0.025 and add the product to the fund balance amount reported on line 1). </t>
  </si>
  <si>
    <t>In an effort to provide greater uniformity between School District Profiles, the District Report Card and Consolidated Financial Statements, the Average Daily Membership is derived from the District/School ADM Report available from the MDE &gt; Data Center &gt; Data Reports and Analytics web page under Minnesota Funding Reports (MFR)/Student. The student number equals the sum of:</t>
  </si>
  <si>
    <t>The operating cost per ADM is calculated by dividing the FY 2016 operating expenditures calculated in item 2 by the FY 2017 ADM calculated in item 1.</t>
  </si>
  <si>
    <t>General Fund/Restricted and Restricted/Reserved  (01)</t>
  </si>
  <si>
    <t>EXCEL INSTRUCTIONS FOR FY 2017 AND FY 2018 BUDGET PUBLICATION</t>
  </si>
  <si>
    <r>
      <t xml:space="preserve">The FY 2017 and FY 2018 Budget Publication Form ED-00110-40 is provided in an Excel format to include formulas for budget calculations.  The following steps reference cell entries and formulas for both manual and automatic budget section calculations.  </t>
    </r>
    <r>
      <rPr>
        <b/>
        <sz val="10"/>
        <color theme="1"/>
        <rFont val="Calibri"/>
        <family val="2"/>
        <scheme val="minor"/>
      </rPr>
      <t xml:space="preserve">FY 2017 BEGINNING FUND BALANCES MAY INCLUDE NEGATIVE NUMBERS.  POSITIVE NUMBERS MUST BE ENTERED IN ALL OTHER CELLS WITHOUT FORMULAS OR THE EXCEL ENTRIES WILL BE INCORRECT. </t>
    </r>
    <r>
      <rPr>
        <sz val="10"/>
        <color theme="1"/>
        <rFont val="Calibri"/>
        <family val="2"/>
        <scheme val="minor"/>
      </rPr>
      <t xml:space="preserve"> Cells with formulas have been highlighted in yellow:</t>
    </r>
  </si>
  <si>
    <t>FY 17 AND FY 18 ACTUAL/BUDGET COLUMNS AND APPLICABLE FUND CATEGORY ENTRIES</t>
  </si>
  <si>
    <r>
      <t xml:space="preserve">1.  In cells C8-C18, enter FY 2017 Beginning Fund Balances.
2.  In cells D8-D14 and D16-D18, enter FY 2017Actual Revenues and Transfers In.
3.  In cells E8-E14 and E16-E18, enter FY 2017 Actual Expenditures and Transfers Out.
4.  In cell F15, enter the Internal Service Fund June 30, 2017 Actual Fund Balance.
5.  In cells G8-G14 and G16-G18, enter estimated FY 2018 Budgeted Revenues and Transfers In.
6.  In cells H8-H14 and H16-H18, enter estimated FY 2018 Budgeted Expenditures and Transfers Out.
7.  In cell I15, enter the Internal Service Fund June 30, 2018 Projected Fund Balance.
</t>
    </r>
    <r>
      <rPr>
        <b/>
        <i/>
        <sz val="10"/>
        <color theme="1"/>
        <rFont val="Calibri"/>
        <family val="2"/>
        <scheme val="minor"/>
      </rPr>
      <t xml:space="preserve">Formulas have been provided in the following cells to automatically calculate entries in items 1 - 7 above:
</t>
    </r>
    <r>
      <rPr>
        <sz val="10"/>
        <color theme="1"/>
        <rFont val="Calibri"/>
        <family val="2"/>
        <scheme val="minor"/>
      </rPr>
      <t>8.  June 30, 2017 Actual Fund Balances:  Cells F8-F14; F16-F18
9.  June 30, 2018 Projected Fund Balances:  Cells I8-I14; I16-I18
10.Total - All Funds:  Cells C19-I19</t>
    </r>
  </si>
  <si>
    <t>1.  In cell C21, enter the Long-Term Debt Outstanding Beginning Balance as of July 1, 2016.
2.  In cell C22, enter the New Issues added to the Long-Term Debt (positive amount).
3.  In cell C23, enter the Redeemed Issues to the Long-Term Debt (positive amount).
4.  A formula has been entered in cell C24 to automatically calculate item 1, plus item 2, minus item 3 to display the Outstanding June 30, 2017 Long-Term Debt balance.</t>
  </si>
  <si>
    <t>1.  In cell H22, enter the amount of General Fund Deficit, if any, in excess of 2.5% for General Fund  expenditures 06/30/2017.</t>
  </si>
  <si>
    <t>COST PER STUDENT - AVERAGE DAILY MEMBERSHIP (ADM) 06/30/17 ENTRIES</t>
  </si>
  <si>
    <t>1.  In cell H25, enter Total Operating Expenditures according to the General Instructions, Section E1.
2.  In cell H26, enter ADMS calculated according to the General Instructions, Section E2.
3.  A formula has been entered in cell H27 to automatically calculate item 1, divided by item 2 to display the total FY 2017 Operating Cost Per ADM.</t>
  </si>
  <si>
    <t xml:space="preserve">Includes Nonspendable (460), Restricted (464), Restricted/Reserved (407, 413, 467) balance sheet accounts or Unassigned (463) if reporting a deficit fund balance. 
</t>
  </si>
  <si>
    <t>Includes Restricted (464) and Restricted/Reserved (various) balance sheet accounts,</t>
  </si>
  <si>
    <t>Includes Nonspendable (460), Restricted (425, 464) balance sheet accounts or Unassigned (463) if reporting a deficit fund balance.</t>
  </si>
  <si>
    <t>To calculate total operating expenditures in the General, Food Service and Community Service Funds, exclude the following restricted/reserved expenditures:  Operating Capital – Fund 1 (Finance 302), Capital Projects Levy – Fund 1 (Finance 795), Disabled Accessibility – Fund 1 (Finance 794), Long-Term Facilities Maintenance (LTFM) – Fund 1 (Finance 347, 349, 352, 358, 363, 366 - 370 and 379-384).</t>
  </si>
  <si>
    <t xml:space="preserve">AMOUNT OF GENERAL FUND DEFICIT, </t>
  </si>
  <si>
    <t>IF ANY, IN EXCESS OF 2.5% OF EXPENDITURES 06/30/2017</t>
  </si>
  <si>
    <t>Department of Education
Division of School Finance
1500 Highway 36 West
Roseville, MN 55113-4266</t>
  </si>
  <si>
    <t>N/A</t>
  </si>
  <si>
    <t>Bemidji School District #31</t>
  </si>
  <si>
    <t>31</t>
  </si>
  <si>
    <t>Link to Report Card is on Minnesota Department of Education Website, Data Center, Data Reports and Analytics, Report Card</t>
  </si>
  <si>
    <r>
      <t xml:space="preserve">Comments: Link to Bemidji School District Website is </t>
    </r>
    <r>
      <rPr>
        <b/>
        <sz val="11"/>
        <color theme="1"/>
        <rFont val="Calibri"/>
        <family val="2"/>
        <scheme val="minor"/>
      </rPr>
      <t>Bemidji.k12.mn.us,</t>
    </r>
    <r>
      <rPr>
        <sz val="11"/>
        <color theme="1"/>
        <rFont val="Calibri"/>
        <family val="2"/>
        <scheme val="minor"/>
      </rPr>
      <t xml:space="preserve"> District Data, District Revenue and Expenses 2017-2018.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</si>
</sst>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4" formatCode="_(&quot;$&quot;* #,##0.00_);_(&quot;$&quot;* \(#,##0.00\);_(&quot;$&quot;* &quot;-&quot;??_);_(@_)"/>
    <numFmt numFmtId="43" formatCode="_(* #,##0.00_);_(* \(#,##0.00\);_(* &quot;-&quot;??_);_(@_)"/>
  </numFmts>
  <fonts count="14"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i/>
      <sz val="11"/>
      <color theme="1"/>
      <name val="Calibri"/>
      <family val="2"/>
      <scheme val="minor"/>
    </font>
    <font>
      <sz val="9"/>
      <color theme="1"/>
      <name val="Calibri"/>
      <family val="2"/>
      <scheme val="minor"/>
    </font>
    <font>
      <b/>
      <i/>
      <sz val="10"/>
      <color theme="1"/>
      <name val="Calibri"/>
      <family val="2"/>
      <scheme val="minor"/>
    </font>
    <font>
      <sz val="11"/>
      <color theme="1"/>
      <name val="Calibri"/>
      <family val="2"/>
      <scheme val="minor"/>
    </font>
    <font>
      <sz val="10"/>
      <color theme="1"/>
      <name val="Calibri"/>
      <family val="2"/>
    </font>
    <font>
      <b/>
      <sz val="15"/>
      <color theme="3"/>
      <name val="Calibri"/>
      <family val="2"/>
      <scheme val="minor"/>
    </font>
    <font>
      <b/>
      <sz val="13"/>
      <color theme="3"/>
      <name val="Calibri"/>
      <family val="2"/>
      <scheme val="minor"/>
    </font>
    <font>
      <sz val="11"/>
      <color theme="0"/>
      <name val="Calibri"/>
      <family val="2"/>
      <scheme val="minor"/>
    </font>
    <font>
      <sz val="10"/>
      <color theme="0"/>
      <name val="Calibri"/>
      <family val="2"/>
      <scheme val="minor"/>
    </font>
  </fonts>
  <fills count="5">
    <fill>
      <patternFill patternType="none"/>
    </fill>
    <fill>
      <patternFill patternType="gray125"/>
    </fill>
    <fill>
      <patternFill patternType="solid">
        <fgColor theme="1" tint="0.499984740745262"/>
        <bgColor indexed="64"/>
      </patternFill>
    </fill>
    <fill>
      <patternFill patternType="solid">
        <fgColor rgb="FFFFFF99"/>
        <bgColor indexed="64"/>
      </patternFill>
    </fill>
    <fill>
      <patternFill patternType="solid">
        <fgColor theme="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top style="double">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s>
  <cellStyleXfs count="4">
    <xf numFmtId="0" fontId="0" fillId="0" borderId="0"/>
    <xf numFmtId="43" fontId="8" fillId="0" borderId="0" applyFont="0" applyFill="0" applyBorder="0" applyAlignment="0" applyProtection="0"/>
    <xf numFmtId="0" fontId="10" fillId="0" borderId="25" applyNumberFormat="0" applyFill="0" applyAlignment="0" applyProtection="0"/>
    <xf numFmtId="0" fontId="11" fillId="0" borderId="26" applyNumberFormat="0" applyFill="0" applyAlignment="0" applyProtection="0"/>
  </cellStyleXfs>
  <cellXfs count="119">
    <xf numFmtId="0" fontId="0" fillId="0" borderId="0" xfId="0"/>
    <xf numFmtId="0" fontId="4" fillId="0" borderId="1" xfId="0" applyFont="1" applyBorder="1" applyAlignment="1">
      <alignment horizontal="center" vertical="center" wrapText="1"/>
    </xf>
    <xf numFmtId="0" fontId="2" fillId="0" borderId="0" xfId="0" applyFont="1" applyAlignment="1">
      <alignment vertical="top" wrapText="1"/>
    </xf>
    <xf numFmtId="49" fontId="2" fillId="0" borderId="14" xfId="0" applyNumberFormat="1" applyFont="1" applyBorder="1" applyAlignment="1" applyProtection="1">
      <alignment horizontal="center" vertical="center"/>
      <protection locked="0"/>
    </xf>
    <xf numFmtId="0" fontId="6" fillId="0" borderId="0" xfId="0" applyFont="1"/>
    <xf numFmtId="0" fontId="2" fillId="0" borderId="0" xfId="0" applyFont="1" applyAlignment="1">
      <alignment wrapText="1"/>
    </xf>
    <xf numFmtId="0" fontId="2" fillId="0" borderId="0" xfId="0" applyFont="1" applyAlignment="1">
      <alignment horizontal="right" wrapText="1"/>
    </xf>
    <xf numFmtId="0" fontId="3" fillId="0" borderId="0" xfId="0" applyFont="1" applyAlignment="1">
      <alignment wrapText="1"/>
    </xf>
    <xf numFmtId="49" fontId="2" fillId="0" borderId="0" xfId="0" applyNumberFormat="1" applyFont="1" applyAlignment="1">
      <alignment horizontal="right" vertical="top" wrapText="1"/>
    </xf>
    <xf numFmtId="0" fontId="4" fillId="0" borderId="0" xfId="0" applyFont="1" applyAlignment="1">
      <alignment wrapText="1"/>
    </xf>
    <xf numFmtId="0" fontId="4" fillId="0" borderId="0" xfId="0" applyFont="1" applyAlignment="1">
      <alignment horizontal="right" wrapText="1"/>
    </xf>
    <xf numFmtId="49" fontId="4" fillId="0" borderId="0" xfId="0" applyNumberFormat="1" applyFont="1" applyAlignment="1">
      <alignment horizontal="right" vertical="top" wrapText="1"/>
    </xf>
    <xf numFmtId="0" fontId="2" fillId="0" borderId="0" xfId="0" applyFont="1" applyAlignment="1">
      <alignment wrapText="1"/>
    </xf>
    <xf numFmtId="44" fontId="0" fillId="2" borderId="9" xfId="0" applyNumberFormat="1" applyFill="1" applyBorder="1" applyAlignment="1" applyProtection="1">
      <alignment vertical="center"/>
      <protection locked="0"/>
    </xf>
    <xf numFmtId="44" fontId="0" fillId="2" borderId="10" xfId="0" applyNumberFormat="1" applyFill="1" applyBorder="1" applyAlignment="1" applyProtection="1">
      <alignment vertical="center"/>
      <protection locked="0"/>
    </xf>
    <xf numFmtId="0" fontId="0" fillId="2" borderId="8" xfId="0" applyFill="1" applyBorder="1" applyProtection="1">
      <protection locked="0"/>
    </xf>
    <xf numFmtId="44" fontId="2" fillId="0" borderId="1" xfId="0" applyNumberFormat="1" applyFont="1" applyBorder="1" applyAlignment="1" applyProtection="1">
      <alignment horizontal="center"/>
      <protection locked="0"/>
    </xf>
    <xf numFmtId="0" fontId="0" fillId="2" borderId="9" xfId="0" applyFill="1" applyBorder="1" applyProtection="1">
      <protection locked="0"/>
    </xf>
    <xf numFmtId="0" fontId="4" fillId="0" borderId="8" xfId="0" applyFont="1" applyBorder="1" applyAlignment="1" applyProtection="1">
      <alignment horizontal="center"/>
      <protection locked="0"/>
    </xf>
    <xf numFmtId="0" fontId="0" fillId="2" borderId="9" xfId="0" applyFill="1" applyBorder="1" applyAlignment="1" applyProtection="1">
      <alignment vertical="center"/>
      <protection locked="0"/>
    </xf>
    <xf numFmtId="44" fontId="2" fillId="0" borderId="1" xfId="0" applyNumberFormat="1" applyFont="1" applyBorder="1" applyAlignment="1" applyProtection="1">
      <alignment horizontal="center" vertical="center"/>
      <protection locked="0"/>
    </xf>
    <xf numFmtId="42" fontId="2" fillId="0" borderId="1" xfId="0" applyNumberFormat="1" applyFont="1" applyBorder="1" applyAlignment="1" applyProtection="1">
      <alignment horizontal="left"/>
      <protection locked="0"/>
    </xf>
    <xf numFmtId="42" fontId="2" fillId="0" borderId="1" xfId="0" applyNumberFormat="1" applyFont="1" applyBorder="1" applyAlignment="1" applyProtection="1">
      <protection locked="0"/>
    </xf>
    <xf numFmtId="42" fontId="2" fillId="3" borderId="1" xfId="0" applyNumberFormat="1" applyFont="1" applyFill="1" applyBorder="1" applyAlignment="1" applyProtection="1"/>
    <xf numFmtId="42" fontId="2" fillId="2" borderId="1" xfId="0" applyNumberFormat="1" applyFont="1" applyFill="1" applyBorder="1" applyAlignment="1" applyProtection="1"/>
    <xf numFmtId="42" fontId="2" fillId="0" borderId="1" xfId="0" applyNumberFormat="1" applyFont="1" applyFill="1" applyBorder="1" applyAlignment="1" applyProtection="1">
      <protection locked="0"/>
    </xf>
    <xf numFmtId="42" fontId="2" fillId="0" borderId="8" xfId="0" applyNumberFormat="1" applyFont="1" applyBorder="1" applyAlignment="1" applyProtection="1">
      <protection locked="0"/>
    </xf>
    <xf numFmtId="42" fontId="2" fillId="3" borderId="16" xfId="0" applyNumberFormat="1" applyFont="1" applyFill="1" applyBorder="1" applyAlignment="1" applyProtection="1">
      <alignment horizontal="left"/>
    </xf>
    <xf numFmtId="42" fontId="2" fillId="3" borderId="16" xfId="0" applyNumberFormat="1" applyFont="1" applyFill="1" applyBorder="1" applyAlignment="1" applyProtection="1"/>
    <xf numFmtId="42" fontId="2" fillId="0" borderId="1" xfId="0" applyNumberFormat="1" applyFont="1" applyBorder="1" applyAlignment="1" applyProtection="1">
      <alignment horizontal="center"/>
      <protection locked="0"/>
    </xf>
    <xf numFmtId="42" fontId="0" fillId="3" borderId="1" xfId="0" applyNumberFormat="1" applyFill="1" applyBorder="1" applyAlignment="1" applyProtection="1">
      <alignment vertical="center"/>
    </xf>
    <xf numFmtId="42" fontId="2" fillId="0" borderId="1" xfId="0" applyNumberFormat="1" applyFont="1" applyFill="1" applyBorder="1" applyAlignment="1" applyProtection="1"/>
    <xf numFmtId="0" fontId="0" fillId="0" borderId="15" xfId="0" applyBorder="1" applyAlignment="1">
      <alignment horizontal="left" vertical="center"/>
    </xf>
    <xf numFmtId="0" fontId="2" fillId="0" borderId="0" xfId="0" applyFont="1" applyAlignment="1">
      <alignment wrapText="1"/>
    </xf>
    <xf numFmtId="0" fontId="4" fillId="0" borderId="18" xfId="0" applyFont="1" applyBorder="1" applyAlignment="1">
      <alignment horizontal="center"/>
    </xf>
    <xf numFmtId="0" fontId="1" fillId="0" borderId="18" xfId="0" applyFont="1" applyBorder="1" applyAlignment="1">
      <alignment horizontal="center"/>
    </xf>
    <xf numFmtId="0" fontId="1" fillId="0" borderId="13" xfId="0" applyFont="1" applyBorder="1" applyAlignment="1">
      <alignment horizontal="center" vertical="center"/>
    </xf>
    <xf numFmtId="0" fontId="2" fillId="0" borderId="13" xfId="0" applyFont="1" applyBorder="1" applyAlignment="1"/>
    <xf numFmtId="0" fontId="2" fillId="0" borderId="21" xfId="0" applyFont="1" applyBorder="1" applyAlignment="1"/>
    <xf numFmtId="0" fontId="2" fillId="0" borderId="19" xfId="0" applyFont="1" applyBorder="1" applyAlignment="1"/>
    <xf numFmtId="0" fontId="2" fillId="0" borderId="19" xfId="0" applyFont="1" applyBorder="1" applyAlignment="1">
      <alignment vertical="center"/>
    </xf>
    <xf numFmtId="0" fontId="4" fillId="0" borderId="20" xfId="0" applyFont="1" applyBorder="1" applyAlignment="1">
      <alignment horizontal="center"/>
    </xf>
    <xf numFmtId="0" fontId="4" fillId="0" borderId="22" xfId="0" applyFont="1" applyBorder="1" applyAlignment="1">
      <alignment horizontal="center"/>
    </xf>
    <xf numFmtId="0" fontId="2" fillId="0" borderId="22" xfId="0" applyFont="1" applyBorder="1" applyAlignment="1">
      <alignment wrapText="1"/>
    </xf>
    <xf numFmtId="0" fontId="4" fillId="0" borderId="22" xfId="0" applyFont="1" applyBorder="1" applyAlignment="1">
      <alignment horizontal="center" wrapText="1"/>
    </xf>
    <xf numFmtId="0" fontId="7" fillId="0" borderId="0" xfId="0" applyFont="1" applyAlignment="1">
      <alignment wrapText="1"/>
    </xf>
    <xf numFmtId="49" fontId="4" fillId="0" borderId="0" xfId="0" applyNumberFormat="1" applyFont="1" applyAlignment="1">
      <alignment wrapText="1"/>
    </xf>
    <xf numFmtId="49" fontId="2" fillId="0" borderId="0" xfId="0" applyNumberFormat="1" applyFont="1" applyAlignment="1">
      <alignment wrapText="1"/>
    </xf>
    <xf numFmtId="0" fontId="2" fillId="0" borderId="13" xfId="0" applyFont="1" applyBorder="1" applyAlignment="1">
      <alignment vertical="center"/>
    </xf>
    <xf numFmtId="0" fontId="2" fillId="0" borderId="15"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10" fillId="0" borderId="25" xfId="2" applyAlignment="1">
      <alignment horizontal="left"/>
    </xf>
    <xf numFmtId="0" fontId="11" fillId="0" borderId="26" xfId="3" applyAlignment="1">
      <alignment horizontal="left"/>
    </xf>
    <xf numFmtId="0" fontId="11" fillId="0" borderId="0" xfId="3" applyBorder="1" applyAlignment="1">
      <alignment horizontal="left"/>
    </xf>
    <xf numFmtId="0" fontId="13" fillId="0" borderId="0" xfId="0" applyFont="1" applyFill="1" applyBorder="1" applyAlignment="1">
      <alignment wrapText="1"/>
    </xf>
    <xf numFmtId="0" fontId="13" fillId="0" borderId="0" xfId="0" applyFont="1" applyAlignment="1"/>
    <xf numFmtId="0" fontId="12" fillId="0" borderId="0" xfId="0" applyFont="1"/>
    <xf numFmtId="0" fontId="2" fillId="0" borderId="23" xfId="0" applyFont="1" applyBorder="1" applyAlignment="1">
      <alignment vertical="top" wrapText="1"/>
    </xf>
    <xf numFmtId="0" fontId="2" fillId="0" borderId="24" xfId="0" applyFont="1" applyBorder="1" applyAlignment="1">
      <alignment vertical="top" wrapText="1"/>
    </xf>
    <xf numFmtId="0" fontId="0" fillId="0" borderId="8" xfId="0" applyBorder="1" applyAlignment="1">
      <alignment horizontal="center" vertical="center"/>
    </xf>
    <xf numFmtId="0" fontId="2" fillId="0" borderId="0" xfId="0" applyFont="1" applyFill="1" applyAlignment="1">
      <alignment wrapText="1"/>
    </xf>
    <xf numFmtId="0" fontId="2" fillId="3" borderId="4" xfId="0" applyFont="1" applyFill="1" applyBorder="1" applyAlignment="1" applyProtection="1">
      <alignment vertical="top"/>
      <protection locked="0"/>
    </xf>
    <xf numFmtId="0" fontId="2" fillId="3" borderId="0" xfId="0" applyFont="1" applyFill="1" applyBorder="1" applyAlignment="1" applyProtection="1">
      <alignment vertical="top"/>
      <protection locked="0"/>
    </xf>
    <xf numFmtId="0" fontId="2" fillId="3" borderId="5" xfId="0" applyFont="1" applyFill="1" applyBorder="1" applyAlignment="1" applyProtection="1">
      <alignment vertical="top"/>
      <protection locked="0"/>
    </xf>
    <xf numFmtId="0" fontId="2" fillId="3" borderId="6" xfId="0" applyFont="1" applyFill="1" applyBorder="1" applyAlignment="1" applyProtection="1">
      <alignment vertical="top"/>
      <protection locked="0"/>
    </xf>
    <xf numFmtId="0" fontId="2" fillId="3" borderId="12" xfId="0" applyFont="1" applyFill="1" applyBorder="1" applyAlignment="1" applyProtection="1">
      <alignment vertical="top"/>
      <protection locked="0"/>
    </xf>
    <xf numFmtId="0" fontId="2" fillId="3" borderId="7" xfId="0" applyFont="1" applyFill="1" applyBorder="1" applyAlignment="1" applyProtection="1">
      <alignment vertical="top"/>
      <protection locked="0"/>
    </xf>
    <xf numFmtId="0" fontId="0" fillId="3" borderId="2" xfId="0" applyFill="1" applyBorder="1" applyAlignment="1"/>
    <xf numFmtId="0" fontId="0" fillId="3" borderId="11" xfId="0" applyFill="1" applyBorder="1" applyAlignment="1"/>
    <xf numFmtId="0" fontId="0" fillId="3" borderId="3" xfId="0" applyFill="1" applyBorder="1" applyAlignment="1"/>
    <xf numFmtId="0" fontId="5" fillId="0" borderId="13" xfId="0" applyFont="1" applyBorder="1" applyAlignment="1"/>
    <xf numFmtId="0" fontId="5" fillId="0" borderId="15" xfId="0" applyFont="1" applyBorder="1" applyAlignment="1"/>
    <xf numFmtId="0" fontId="5" fillId="0" borderId="14" xfId="0" applyFont="1" applyBorder="1" applyAlignment="1"/>
    <xf numFmtId="44" fontId="0" fillId="0" borderId="2" xfId="0" applyNumberFormat="1" applyBorder="1" applyAlignment="1" applyProtection="1">
      <alignment vertical="center"/>
      <protection locked="0"/>
    </xf>
    <xf numFmtId="0" fontId="0" fillId="2" borderId="6" xfId="0" applyFill="1" applyBorder="1" applyAlignment="1" applyProtection="1">
      <alignment vertical="center"/>
      <protection locked="0"/>
    </xf>
    <xf numFmtId="44" fontId="0" fillId="0" borderId="13" xfId="0" applyNumberFormat="1" applyBorder="1" applyAlignment="1" applyProtection="1">
      <alignment vertical="center"/>
      <protection locked="0"/>
    </xf>
    <xf numFmtId="43" fontId="0" fillId="0" borderId="13" xfId="1" applyFont="1" applyBorder="1" applyAlignment="1" applyProtection="1">
      <alignment vertical="center"/>
      <protection locked="0"/>
    </xf>
    <xf numFmtId="44" fontId="0" fillId="3" borderId="13" xfId="0" applyNumberFormat="1" applyFill="1" applyBorder="1" applyAlignment="1" applyProtection="1">
      <alignment vertical="center"/>
    </xf>
    <xf numFmtId="0" fontId="0" fillId="2" borderId="13" xfId="0" applyFill="1" applyBorder="1" applyAlignment="1" applyProtection="1">
      <protection locked="0"/>
    </xf>
    <xf numFmtId="0" fontId="0" fillId="0" borderId="17" xfId="0" applyBorder="1" applyAlignment="1" applyProtection="1">
      <alignment vertical="top"/>
      <protection locked="0"/>
    </xf>
    <xf numFmtId="0" fontId="0" fillId="4" borderId="28" xfId="0" applyFont="1" applyFill="1" applyBorder="1" applyAlignment="1" applyProtection="1">
      <alignment vertical="top"/>
      <protection locked="0"/>
    </xf>
    <xf numFmtId="0" fontId="0" fillId="4" borderId="29" xfId="0" applyFont="1" applyFill="1" applyBorder="1" applyAlignment="1" applyProtection="1">
      <alignment vertical="top"/>
      <protection locked="0"/>
    </xf>
    <xf numFmtId="0" fontId="0" fillId="4" borderId="12" xfId="0" applyFont="1" applyFill="1" applyBorder="1" applyAlignment="1" applyProtection="1">
      <alignment vertical="top"/>
      <protection locked="0"/>
    </xf>
    <xf numFmtId="0" fontId="0" fillId="4" borderId="7" xfId="0" applyFont="1" applyFill="1" applyBorder="1" applyAlignment="1" applyProtection="1">
      <alignment vertical="top"/>
      <protection locked="0"/>
    </xf>
    <xf numFmtId="0" fontId="1" fillId="4" borderId="11"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protection locked="0"/>
    </xf>
    <xf numFmtId="0" fontId="1" fillId="4" borderId="33" xfId="0" applyFont="1" applyFill="1" applyBorder="1" applyAlignment="1" applyProtection="1">
      <alignment horizontal="left" vertical="center"/>
      <protection locked="0"/>
    </xf>
    <xf numFmtId="0" fontId="1" fillId="4" borderId="34" xfId="0" applyFont="1" applyFill="1" applyBorder="1" applyAlignment="1" applyProtection="1">
      <alignment horizontal="left" vertical="center"/>
      <protection locked="0"/>
    </xf>
    <xf numFmtId="0" fontId="0" fillId="4" borderId="30" xfId="0" applyFill="1" applyBorder="1" applyAlignment="1" applyProtection="1">
      <alignment horizontal="left"/>
      <protection locked="0"/>
    </xf>
    <xf numFmtId="0" fontId="0" fillId="4" borderId="31" xfId="0" applyFill="1" applyBorder="1" applyAlignment="1" applyProtection="1">
      <alignment horizontal="left"/>
      <protection locked="0"/>
    </xf>
    <xf numFmtId="0" fontId="0" fillId="4" borderId="15" xfId="0" applyFill="1" applyBorder="1" applyAlignment="1" applyProtection="1">
      <alignment horizontal="center" vertical="top"/>
      <protection locked="0"/>
    </xf>
    <xf numFmtId="0" fontId="0" fillId="4" borderId="14" xfId="0" applyFill="1" applyBorder="1" applyAlignment="1" applyProtection="1">
      <alignment horizontal="center" vertical="top"/>
      <protection locked="0"/>
    </xf>
    <xf numFmtId="0" fontId="0" fillId="4" borderId="15" xfId="0" applyFill="1" applyBorder="1" applyAlignment="1" applyProtection="1">
      <alignment horizontal="left" vertical="center"/>
      <protection locked="0"/>
    </xf>
    <xf numFmtId="0" fontId="0" fillId="4" borderId="14" xfId="0" applyFill="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2" fillId="4" borderId="13" xfId="0" applyFont="1" applyFill="1" applyBorder="1" applyAlignment="1" applyProtection="1">
      <alignment horizontal="left" vertical="center"/>
      <protection locked="0"/>
    </xf>
    <xf numFmtId="0" fontId="2" fillId="4" borderId="27" xfId="0" applyFont="1" applyFill="1" applyBorder="1" applyAlignment="1" applyProtection="1">
      <alignment horizontal="left" vertical="top"/>
      <protection locked="0"/>
    </xf>
    <xf numFmtId="0" fontId="2" fillId="4" borderId="6" xfId="0" applyFont="1" applyFill="1" applyBorder="1" applyAlignment="1" applyProtection="1">
      <alignment vertical="top"/>
      <protection locked="0"/>
    </xf>
    <xf numFmtId="0" fontId="4" fillId="4" borderId="2" xfId="0" applyFont="1" applyFill="1" applyBorder="1" applyAlignment="1" applyProtection="1">
      <alignment horizontal="left" vertical="center"/>
      <protection locked="0"/>
    </xf>
    <xf numFmtId="0" fontId="4" fillId="4" borderId="32" xfId="0" applyFont="1" applyFill="1" applyBorder="1" applyAlignment="1" applyProtection="1">
      <alignment horizontal="left" vertical="center"/>
      <protection locked="0"/>
    </xf>
    <xf numFmtId="0" fontId="2" fillId="4" borderId="19" xfId="0" applyFont="1" applyFill="1" applyBorder="1" applyAlignment="1" applyProtection="1">
      <alignment horizontal="left"/>
      <protection locked="0"/>
    </xf>
    <xf numFmtId="0" fontId="0" fillId="0" borderId="2" xfId="0" applyBorder="1" applyAlignment="1"/>
    <xf numFmtId="0" fontId="2" fillId="0" borderId="2" xfId="0" applyFont="1" applyBorder="1" applyAlignment="1">
      <alignment horizontal="center" vertical="top" wrapText="1"/>
    </xf>
    <xf numFmtId="0" fontId="12" fillId="0" borderId="11" xfId="0" applyFont="1" applyBorder="1" applyAlignment="1">
      <alignment horizontal="left" vertical="top"/>
    </xf>
    <xf numFmtId="0" fontId="0" fillId="0" borderId="1" xfId="0" applyFont="1" applyBorder="1" applyAlignment="1">
      <alignment horizontal="left" vertical="center"/>
    </xf>
    <xf numFmtId="0" fontId="2" fillId="4" borderId="15" xfId="0" applyFont="1" applyFill="1" applyBorder="1" applyAlignment="1" applyProtection="1">
      <alignment vertical="center"/>
      <protection locked="0"/>
    </xf>
    <xf numFmtId="0" fontId="2" fillId="4" borderId="14" xfId="0" applyFont="1" applyFill="1" applyBorder="1" applyAlignment="1" applyProtection="1">
      <alignment vertical="center"/>
      <protection locked="0"/>
    </xf>
    <xf numFmtId="0" fontId="0" fillId="2" borderId="3" xfId="0" applyFill="1" applyBorder="1" applyAlignment="1" applyProtection="1">
      <protection locked="0"/>
    </xf>
    <xf numFmtId="44" fontId="0" fillId="3" borderId="7" xfId="0" applyNumberFormat="1" applyFill="1" applyBorder="1" applyAlignment="1" applyProtection="1">
      <alignment vertical="center"/>
    </xf>
    <xf numFmtId="44" fontId="0" fillId="2" borderId="0" xfId="0" applyNumberFormat="1" applyFill="1" applyBorder="1" applyAlignment="1" applyProtection="1">
      <alignment vertical="center"/>
      <protection locked="0"/>
    </xf>
    <xf numFmtId="0" fontId="0" fillId="2" borderId="0" xfId="0" applyFill="1" applyBorder="1" applyAlignment="1" applyProtection="1">
      <alignment vertical="center"/>
      <protection locked="0"/>
    </xf>
    <xf numFmtId="43" fontId="0" fillId="2" borderId="0" xfId="1" applyFont="1" applyFill="1" applyBorder="1" applyAlignment="1" applyProtection="1">
      <alignment vertical="center"/>
      <protection locked="0"/>
    </xf>
    <xf numFmtId="0" fontId="0" fillId="2" borderId="4" xfId="0" applyFill="1" applyBorder="1" applyAlignment="1" applyProtection="1">
      <alignment vertical="center"/>
      <protection locked="0"/>
    </xf>
    <xf numFmtId="44" fontId="0" fillId="2" borderId="4" xfId="0" applyNumberFormat="1" applyFill="1" applyBorder="1" applyAlignment="1" applyProtection="1">
      <alignment vertical="center"/>
      <protection locked="0"/>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10" fillId="0" borderId="0" xfId="2" applyBorder="1" applyAlignment="1">
      <alignment horizontal="center"/>
    </xf>
  </cellXfs>
  <cellStyles count="4">
    <cellStyle name="Comma" xfId="1" builtinId="3"/>
    <cellStyle name="Heading 1" xfId="2" builtinId="16"/>
    <cellStyle name="Heading 2" xfId="3" builtinId="17"/>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66674</xdr:rowOff>
    </xdr:from>
    <xdr:to>
      <xdr:col>0</xdr:col>
      <xdr:colOff>1618773</xdr:colOff>
      <xdr:row>0</xdr:row>
      <xdr:rowOff>504825</xdr:rowOff>
    </xdr:to>
    <xdr:pic>
      <xdr:nvPicPr>
        <xdr:cNvPr id="2" name="Picture 1" descr="Minnesota Department of Education&#10;" title="Minnesota Department of Educ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66674"/>
          <a:ext cx="1456848" cy="4381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topLeftCell="A10" workbookViewId="0">
      <selection activeCell="F28" sqref="F28"/>
    </sheetView>
  </sheetViews>
  <sheetFormatPr defaultColWidth="0" defaultRowHeight="15" customHeight="1" zeroHeight="1" x14ac:dyDescent="0.35"/>
  <cols>
    <col min="1" max="1" width="25.81640625" customWidth="1"/>
    <col min="2" max="2" width="22.26953125" customWidth="1"/>
    <col min="3" max="5" width="18.7265625" customWidth="1"/>
    <col min="6" max="6" width="29.453125" customWidth="1"/>
    <col min="7" max="8" width="18.7265625" customWidth="1"/>
    <col min="9" max="16384" width="9.1796875" hidden="1"/>
  </cols>
  <sheetData>
    <row r="1" spans="1:8" ht="55.5" customHeight="1" x14ac:dyDescent="0.35">
      <c r="A1" s="102"/>
      <c r="B1" s="103" t="s">
        <v>121</v>
      </c>
      <c r="C1" s="104" t="s">
        <v>122</v>
      </c>
      <c r="D1" s="115" t="s">
        <v>84</v>
      </c>
      <c r="E1" s="116"/>
      <c r="F1" s="116"/>
      <c r="G1" s="117"/>
      <c r="H1" s="60" t="s">
        <v>83</v>
      </c>
    </row>
    <row r="2" spans="1:8" ht="15" customHeight="1" x14ac:dyDescent="0.35">
      <c r="A2" s="48" t="s">
        <v>80</v>
      </c>
      <c r="B2" s="49"/>
      <c r="C2" s="50"/>
      <c r="D2" s="50"/>
      <c r="E2" s="50"/>
      <c r="F2" s="50"/>
      <c r="G2" s="50"/>
      <c r="H2" s="51"/>
    </row>
    <row r="3" spans="1:8" ht="15" customHeight="1" x14ac:dyDescent="0.35">
      <c r="A3" s="105" t="s">
        <v>123</v>
      </c>
      <c r="B3" s="106"/>
      <c r="C3" s="106"/>
      <c r="D3" s="106"/>
      <c r="E3" s="106"/>
      <c r="F3" s="107"/>
      <c r="G3" s="32" t="s">
        <v>21</v>
      </c>
      <c r="H3" s="3" t="s">
        <v>124</v>
      </c>
    </row>
    <row r="4" spans="1:8" ht="48.75" customHeight="1" x14ac:dyDescent="0.35">
      <c r="A4" s="36" t="s">
        <v>0</v>
      </c>
      <c r="B4" s="1" t="s">
        <v>85</v>
      </c>
      <c r="C4" s="1" t="s">
        <v>86</v>
      </c>
      <c r="D4" s="1" t="s">
        <v>87</v>
      </c>
      <c r="E4" s="1" t="s">
        <v>88</v>
      </c>
      <c r="F4" s="1" t="s">
        <v>89</v>
      </c>
      <c r="G4" s="1" t="s">
        <v>90</v>
      </c>
      <c r="H4" s="1" t="s">
        <v>91</v>
      </c>
    </row>
    <row r="5" spans="1:8" ht="16.5" customHeight="1" x14ac:dyDescent="0.35">
      <c r="A5" s="37" t="s">
        <v>1</v>
      </c>
      <c r="B5" s="22">
        <v>3024364</v>
      </c>
      <c r="C5" s="22">
        <f>11064372+1954090</f>
        <v>13018462</v>
      </c>
      <c r="D5" s="22">
        <v>11850294</v>
      </c>
      <c r="E5" s="23">
        <f>SUM(B5+C5-D5)</f>
        <v>4192532</v>
      </c>
      <c r="F5" s="22">
        <v>10890269</v>
      </c>
      <c r="G5" s="22">
        <v>11860617</v>
      </c>
      <c r="H5" s="23">
        <f>SUM(E5+F5-G5)</f>
        <v>3222184</v>
      </c>
    </row>
    <row r="6" spans="1:8" ht="16.5" customHeight="1" x14ac:dyDescent="0.35">
      <c r="A6" s="37" t="s">
        <v>2</v>
      </c>
      <c r="B6" s="22">
        <f>722276+577793+3755033</f>
        <v>5055102</v>
      </c>
      <c r="C6" s="22">
        <f>54785724+79016+491704-2661750+479242+228418</f>
        <v>53402354</v>
      </c>
      <c r="D6" s="22">
        <f>52883235</f>
        <v>52883235</v>
      </c>
      <c r="E6" s="23">
        <f t="shared" ref="E6:E15" si="0">SUM(B6+C6-D6)</f>
        <v>5574221</v>
      </c>
      <c r="F6" s="22">
        <v>53926360</v>
      </c>
      <c r="G6" s="22">
        <v>52872912</v>
      </c>
      <c r="H6" s="23">
        <f t="shared" ref="H6:H15" si="1">SUM(E6+F6-G6)</f>
        <v>6627669</v>
      </c>
    </row>
    <row r="7" spans="1:8" ht="16.5" customHeight="1" x14ac:dyDescent="0.35">
      <c r="A7" s="37" t="s">
        <v>3</v>
      </c>
      <c r="B7" s="21">
        <f>430478+11863</f>
        <v>442341</v>
      </c>
      <c r="C7" s="22">
        <v>3430509</v>
      </c>
      <c r="D7" s="22">
        <v>3564073</v>
      </c>
      <c r="E7" s="23">
        <f t="shared" si="0"/>
        <v>308777</v>
      </c>
      <c r="F7" s="22">
        <v>3299016</v>
      </c>
      <c r="G7" s="22">
        <v>3298252</v>
      </c>
      <c r="H7" s="23">
        <f t="shared" si="1"/>
        <v>309541</v>
      </c>
    </row>
    <row r="8" spans="1:8" ht="16.5" customHeight="1" x14ac:dyDescent="0.35">
      <c r="A8" s="37" t="s">
        <v>4</v>
      </c>
      <c r="B8" s="21">
        <f>-115933+300191+331601+8398+35509</f>
        <v>559766</v>
      </c>
      <c r="C8" s="22">
        <v>2530670</v>
      </c>
      <c r="D8" s="22">
        <v>2135855</v>
      </c>
      <c r="E8" s="23">
        <f t="shared" si="0"/>
        <v>954581</v>
      </c>
      <c r="F8" s="22">
        <v>2320990</v>
      </c>
      <c r="G8" s="22">
        <v>2317929</v>
      </c>
      <c r="H8" s="23">
        <f t="shared" si="1"/>
        <v>957642</v>
      </c>
    </row>
    <row r="9" spans="1:8" ht="16.5" customHeight="1" x14ac:dyDescent="0.35">
      <c r="A9" s="37" t="s">
        <v>5</v>
      </c>
      <c r="B9" s="21">
        <f>32652654-1629591</f>
        <v>31023063</v>
      </c>
      <c r="C9" s="22">
        <v>322377</v>
      </c>
      <c r="D9" s="22">
        <v>4793136</v>
      </c>
      <c r="E9" s="23">
        <f t="shared" si="0"/>
        <v>26552304</v>
      </c>
      <c r="F9" s="22">
        <v>225000</v>
      </c>
      <c r="G9" s="22">
        <v>15000000</v>
      </c>
      <c r="H9" s="23">
        <f t="shared" si="1"/>
        <v>11777304</v>
      </c>
    </row>
    <row r="10" spans="1:8" ht="16.5" customHeight="1" x14ac:dyDescent="0.35">
      <c r="A10" s="37" t="s">
        <v>6</v>
      </c>
      <c r="B10" s="21">
        <v>5786766</v>
      </c>
      <c r="C10" s="22">
        <v>2919620</v>
      </c>
      <c r="D10" s="22">
        <v>5199105</v>
      </c>
      <c r="E10" s="23">
        <f t="shared" si="0"/>
        <v>3507281</v>
      </c>
      <c r="F10" s="22">
        <v>3299810</v>
      </c>
      <c r="G10" s="22">
        <v>3247000</v>
      </c>
      <c r="H10" s="23">
        <f t="shared" si="1"/>
        <v>3560091</v>
      </c>
    </row>
    <row r="11" spans="1:8" ht="16.5" customHeight="1" x14ac:dyDescent="0.35">
      <c r="A11" s="37" t="s">
        <v>7</v>
      </c>
      <c r="B11" s="21">
        <v>0</v>
      </c>
      <c r="C11" s="22">
        <v>0</v>
      </c>
      <c r="D11" s="22">
        <v>0</v>
      </c>
      <c r="E11" s="23">
        <f t="shared" si="0"/>
        <v>0</v>
      </c>
      <c r="F11" s="22">
        <v>0</v>
      </c>
      <c r="G11" s="22">
        <v>0</v>
      </c>
      <c r="H11" s="23">
        <f t="shared" si="1"/>
        <v>0</v>
      </c>
    </row>
    <row r="12" spans="1:8" ht="16.5" customHeight="1" x14ac:dyDescent="0.35">
      <c r="A12" s="37" t="s">
        <v>8</v>
      </c>
      <c r="B12" s="21">
        <v>0</v>
      </c>
      <c r="C12" s="24" t="s">
        <v>22</v>
      </c>
      <c r="D12" s="24"/>
      <c r="E12" s="25">
        <v>0</v>
      </c>
      <c r="F12" s="24"/>
      <c r="G12" s="24"/>
      <c r="H12" s="31">
        <v>0</v>
      </c>
    </row>
    <row r="13" spans="1:8" ht="16.5" customHeight="1" x14ac:dyDescent="0.35">
      <c r="A13" s="37" t="s">
        <v>76</v>
      </c>
      <c r="B13" s="21">
        <v>0</v>
      </c>
      <c r="C13" s="22">
        <v>0</v>
      </c>
      <c r="D13" s="22">
        <v>0</v>
      </c>
      <c r="E13" s="23">
        <f t="shared" si="0"/>
        <v>0</v>
      </c>
      <c r="F13" s="22">
        <v>0</v>
      </c>
      <c r="G13" s="22">
        <v>0</v>
      </c>
      <c r="H13" s="23">
        <f t="shared" si="1"/>
        <v>0</v>
      </c>
    </row>
    <row r="14" spans="1:8" ht="16.5" customHeight="1" x14ac:dyDescent="0.35">
      <c r="A14" s="37" t="s">
        <v>9</v>
      </c>
      <c r="B14" s="21">
        <v>3506562</v>
      </c>
      <c r="C14" s="22">
        <v>425966</v>
      </c>
      <c r="D14" s="22">
        <v>745386</v>
      </c>
      <c r="E14" s="23">
        <f t="shared" si="0"/>
        <v>3187142</v>
      </c>
      <c r="F14" s="22">
        <v>375000</v>
      </c>
      <c r="G14" s="22">
        <v>371362</v>
      </c>
      <c r="H14" s="23">
        <f t="shared" si="1"/>
        <v>3190780</v>
      </c>
    </row>
    <row r="15" spans="1:8" ht="16.5" customHeight="1" thickBot="1" x14ac:dyDescent="0.4">
      <c r="A15" s="38" t="s">
        <v>10</v>
      </c>
      <c r="B15" s="21">
        <v>103411</v>
      </c>
      <c r="C15" s="26">
        <v>533973</v>
      </c>
      <c r="D15" s="26">
        <v>435645</v>
      </c>
      <c r="E15" s="23">
        <f t="shared" si="0"/>
        <v>201739</v>
      </c>
      <c r="F15" s="26">
        <v>539726</v>
      </c>
      <c r="G15" s="26">
        <v>536840</v>
      </c>
      <c r="H15" s="23">
        <f t="shared" si="1"/>
        <v>204625</v>
      </c>
    </row>
    <row r="16" spans="1:8" ht="16.5" customHeight="1" x14ac:dyDescent="0.35">
      <c r="A16" s="41" t="s">
        <v>11</v>
      </c>
      <c r="B16" s="27">
        <f>SUM(B5:B15)</f>
        <v>49501375</v>
      </c>
      <c r="C16" s="28">
        <f t="shared" ref="C16:H16" si="2">SUM(C5:C15)</f>
        <v>76583931</v>
      </c>
      <c r="D16" s="28">
        <f t="shared" si="2"/>
        <v>81606729</v>
      </c>
      <c r="E16" s="28">
        <f t="shared" si="2"/>
        <v>44478577</v>
      </c>
      <c r="F16" s="28">
        <f t="shared" si="2"/>
        <v>74876171</v>
      </c>
      <c r="G16" s="28">
        <f t="shared" si="2"/>
        <v>89504912</v>
      </c>
      <c r="H16" s="28">
        <f t="shared" si="2"/>
        <v>29849836</v>
      </c>
    </row>
    <row r="17" spans="1:8" ht="30" customHeight="1" thickBot="1" x14ac:dyDescent="0.4">
      <c r="A17" s="35" t="s">
        <v>17</v>
      </c>
      <c r="B17" s="21">
        <v>0</v>
      </c>
      <c r="C17" s="15"/>
      <c r="D17" s="95" t="s">
        <v>18</v>
      </c>
      <c r="E17" s="80"/>
      <c r="F17" s="80"/>
      <c r="G17" s="79"/>
      <c r="H17" s="108"/>
    </row>
    <row r="18" spans="1:8" ht="15" customHeight="1" thickTop="1" x14ac:dyDescent="0.35">
      <c r="A18" s="39" t="s">
        <v>92</v>
      </c>
      <c r="B18" s="29">
        <v>54404307</v>
      </c>
      <c r="C18" s="13"/>
      <c r="D18" s="97" t="s">
        <v>119</v>
      </c>
      <c r="E18" s="81"/>
      <c r="F18" s="82"/>
      <c r="G18" s="74">
        <v>0</v>
      </c>
      <c r="H18" s="110"/>
    </row>
    <row r="19" spans="1:8" ht="15" customHeight="1" x14ac:dyDescent="0.35">
      <c r="A19" s="37" t="s">
        <v>12</v>
      </c>
      <c r="B19" s="29">
        <v>0</v>
      </c>
      <c r="C19" s="13"/>
      <c r="D19" s="98" t="s">
        <v>120</v>
      </c>
      <c r="E19" s="83"/>
      <c r="F19" s="84"/>
      <c r="G19" s="114"/>
      <c r="H19" s="110"/>
    </row>
    <row r="20" spans="1:8" ht="15" customHeight="1" x14ac:dyDescent="0.35">
      <c r="A20" s="37" t="s">
        <v>13</v>
      </c>
      <c r="B20" s="29">
        <v>3854930</v>
      </c>
      <c r="C20" s="13"/>
      <c r="D20" s="99" t="s">
        <v>94</v>
      </c>
      <c r="E20" s="85"/>
      <c r="F20" s="86"/>
      <c r="G20" s="113" t="s">
        <v>22</v>
      </c>
      <c r="H20" s="111"/>
    </row>
    <row r="21" spans="1:8" ht="15" customHeight="1" thickBot="1" x14ac:dyDescent="0.4">
      <c r="A21" s="37" t="s">
        <v>93</v>
      </c>
      <c r="B21" s="30">
        <f>SUM(B18+B19-B20)</f>
        <v>50549377</v>
      </c>
      <c r="C21" s="17"/>
      <c r="D21" s="100"/>
      <c r="E21" s="87"/>
      <c r="F21" s="88"/>
      <c r="G21" s="75"/>
      <c r="H21" s="111"/>
    </row>
    <row r="22" spans="1:8" ht="15" customHeight="1" thickTop="1" thickBot="1" x14ac:dyDescent="0.4">
      <c r="A22" s="34" t="s">
        <v>16</v>
      </c>
      <c r="B22" s="18"/>
      <c r="C22" s="19"/>
      <c r="D22" s="101" t="s">
        <v>19</v>
      </c>
      <c r="E22" s="89"/>
      <c r="F22" s="90"/>
      <c r="G22" s="76">
        <f>70433457-1227917-1281123</f>
        <v>67924417</v>
      </c>
      <c r="H22" s="110"/>
    </row>
    <row r="23" spans="1:8" ht="28.5" customHeight="1" thickTop="1" x14ac:dyDescent="0.35">
      <c r="A23" s="40" t="s">
        <v>14</v>
      </c>
      <c r="B23" s="20">
        <v>0</v>
      </c>
      <c r="C23" s="13"/>
      <c r="D23" s="96" t="s">
        <v>97</v>
      </c>
      <c r="E23" s="91"/>
      <c r="F23" s="92"/>
      <c r="G23" s="77">
        <v>5234.38</v>
      </c>
      <c r="H23" s="112"/>
    </row>
    <row r="24" spans="1:8" ht="15" customHeight="1" x14ac:dyDescent="0.35">
      <c r="A24" s="37" t="s">
        <v>15</v>
      </c>
      <c r="B24" s="16">
        <v>0</v>
      </c>
      <c r="C24" s="14"/>
      <c r="D24" s="96" t="s">
        <v>95</v>
      </c>
      <c r="E24" s="93"/>
      <c r="F24" s="94"/>
      <c r="G24" s="78">
        <f>IF(AND(G22&gt;0, G23&gt;0),G22/G23," ")</f>
        <v>12976.592643254788</v>
      </c>
      <c r="H24" s="109"/>
    </row>
    <row r="25" spans="1:8" ht="15" customHeight="1" x14ac:dyDescent="0.35">
      <c r="A25" s="71" t="s">
        <v>20</v>
      </c>
      <c r="B25" s="72"/>
      <c r="C25" s="72"/>
      <c r="D25" s="72"/>
      <c r="E25" s="72"/>
      <c r="F25" s="72"/>
      <c r="G25" s="72"/>
      <c r="H25" s="73"/>
    </row>
    <row r="26" spans="1:8" ht="15" customHeight="1" x14ac:dyDescent="0.35">
      <c r="A26" s="68" t="s">
        <v>126</v>
      </c>
      <c r="B26" s="69"/>
      <c r="C26" s="69"/>
      <c r="D26" s="69"/>
      <c r="E26" s="69"/>
      <c r="F26" s="69"/>
      <c r="G26" s="69"/>
      <c r="H26" s="70"/>
    </row>
    <row r="27" spans="1:8" ht="15" customHeight="1" x14ac:dyDescent="0.35">
      <c r="A27" s="62" t="s">
        <v>125</v>
      </c>
      <c r="B27" s="63"/>
      <c r="C27" s="63"/>
      <c r="D27" s="63"/>
      <c r="E27" s="63"/>
      <c r="F27" s="63"/>
      <c r="G27" s="63"/>
      <c r="H27" s="64"/>
    </row>
    <row r="28" spans="1:8" ht="19.5" customHeight="1" x14ac:dyDescent="0.35">
      <c r="A28" s="65"/>
      <c r="B28" s="66"/>
      <c r="C28" s="66"/>
      <c r="D28" s="66"/>
      <c r="E28" s="66"/>
      <c r="F28" s="66"/>
      <c r="G28" s="66"/>
      <c r="H28" s="67"/>
    </row>
    <row r="29" spans="1:8" ht="15" customHeight="1" x14ac:dyDescent="0.35">
      <c r="A29" s="4" t="s">
        <v>23</v>
      </c>
      <c r="B29" s="2"/>
      <c r="C29" s="2"/>
      <c r="D29" s="2"/>
      <c r="E29" s="2"/>
      <c r="F29" s="2"/>
      <c r="G29" s="2"/>
      <c r="H29" s="2"/>
    </row>
    <row r="30" spans="1:8" ht="15" customHeight="1" x14ac:dyDescent="0.35">
      <c r="A30" s="57" t="s">
        <v>81</v>
      </c>
    </row>
    <row r="31" spans="1:8" ht="15" hidden="1" customHeight="1" x14ac:dyDescent="0.35"/>
    <row r="32" spans="1:8" ht="15" hidden="1" customHeight="1" x14ac:dyDescent="0.35"/>
    <row r="33" ht="15" hidden="1" customHeight="1" x14ac:dyDescent="0.35"/>
  </sheetData>
  <mergeCells count="1">
    <mergeCell ref="D1:G1"/>
  </mergeCells>
  <pageMargins left="0.3" right="0.3" top="0.5" bottom="0.5" header="0.3" footer="0.3"/>
  <pageSetup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topLeftCell="A66" workbookViewId="0">
      <selection sqref="A1:D1"/>
    </sheetView>
  </sheetViews>
  <sheetFormatPr defaultColWidth="0" defaultRowHeight="13" zeroHeight="1" x14ac:dyDescent="0.3"/>
  <cols>
    <col min="1" max="1" width="3.453125" style="6" customWidth="1"/>
    <col min="2" max="2" width="2.26953125" style="5" customWidth="1"/>
    <col min="3" max="3" width="3.7265625" style="33" customWidth="1"/>
    <col min="4" max="4" width="88" style="5" customWidth="1"/>
    <col min="5" max="5" width="3.7265625" style="8" hidden="1" customWidth="1"/>
    <col min="6" max="10" width="9.1796875" style="5" hidden="1" customWidth="1"/>
    <col min="11" max="11" width="34.81640625" style="5" hidden="1" customWidth="1"/>
    <col min="12" max="16384" width="9.1796875" style="5" hidden="1"/>
  </cols>
  <sheetData>
    <row r="1" spans="1:11" s="7" customFormat="1" ht="19.5" customHeight="1" x14ac:dyDescent="0.45">
      <c r="A1" s="118" t="s">
        <v>96</v>
      </c>
      <c r="B1" s="118"/>
      <c r="C1" s="118"/>
      <c r="D1" s="118"/>
    </row>
    <row r="2" spans="1:11" s="7" customFormat="1" ht="21.75" customHeight="1" x14ac:dyDescent="0.4">
      <c r="D2" s="54" t="s">
        <v>24</v>
      </c>
    </row>
    <row r="3" spans="1:11" x14ac:dyDescent="0.3"/>
    <row r="4" spans="1:11" x14ac:dyDescent="0.3">
      <c r="A4" s="10" t="s">
        <v>25</v>
      </c>
      <c r="D4" s="9" t="s">
        <v>26</v>
      </c>
      <c r="E4" s="9"/>
      <c r="F4" s="9"/>
      <c r="G4" s="9"/>
      <c r="H4" s="9"/>
      <c r="I4" s="9"/>
      <c r="J4" s="9"/>
      <c r="K4" s="9"/>
    </row>
    <row r="5" spans="1:11" ht="96" customHeight="1" x14ac:dyDescent="0.3">
      <c r="D5" s="33" t="s">
        <v>98</v>
      </c>
      <c r="E5" s="33"/>
      <c r="F5" s="33"/>
      <c r="G5" s="33"/>
      <c r="H5" s="33"/>
      <c r="I5" s="33"/>
      <c r="J5" s="33"/>
      <c r="K5" s="33"/>
    </row>
    <row r="6" spans="1:11" ht="11.25" customHeight="1" x14ac:dyDescent="0.3"/>
    <row r="7" spans="1:11" ht="12.75" customHeight="1" x14ac:dyDescent="0.3">
      <c r="D7" s="45" t="s">
        <v>27</v>
      </c>
      <c r="E7" s="45"/>
      <c r="F7" s="45"/>
      <c r="G7" s="45"/>
      <c r="H7" s="45"/>
      <c r="I7" s="45"/>
      <c r="J7" s="45"/>
      <c r="K7" s="45"/>
    </row>
    <row r="8" spans="1:11" x14ac:dyDescent="0.3"/>
    <row r="9" spans="1:11" x14ac:dyDescent="0.3">
      <c r="A9" s="10" t="s">
        <v>28</v>
      </c>
      <c r="D9" s="9" t="s">
        <v>29</v>
      </c>
      <c r="E9" s="9"/>
      <c r="F9" s="9"/>
      <c r="G9" s="9"/>
      <c r="H9" s="9"/>
      <c r="I9" s="9"/>
      <c r="J9" s="9"/>
      <c r="K9" s="9"/>
    </row>
    <row r="10" spans="1:11" ht="7.5" customHeight="1" x14ac:dyDescent="0.3"/>
    <row r="11" spans="1:11" ht="65.25" customHeight="1" x14ac:dyDescent="0.3">
      <c r="D11" s="33" t="s">
        <v>74</v>
      </c>
      <c r="E11" s="33"/>
      <c r="F11" s="33"/>
      <c r="G11" s="33"/>
      <c r="H11" s="33"/>
      <c r="I11" s="33"/>
      <c r="J11" s="33"/>
      <c r="K11" s="33"/>
    </row>
    <row r="12" spans="1:11" x14ac:dyDescent="0.3"/>
    <row r="13" spans="1:11" x14ac:dyDescent="0.3">
      <c r="A13" s="10" t="s">
        <v>31</v>
      </c>
      <c r="D13" s="9" t="s">
        <v>30</v>
      </c>
      <c r="E13" s="9"/>
      <c r="F13" s="9"/>
      <c r="G13" s="9"/>
      <c r="H13" s="9"/>
      <c r="I13" s="9"/>
      <c r="J13" s="9"/>
      <c r="K13" s="9"/>
    </row>
    <row r="14" spans="1:11" ht="7.5" customHeight="1" x14ac:dyDescent="0.3"/>
    <row r="15" spans="1:11" ht="25.5" customHeight="1" x14ac:dyDescent="0.3">
      <c r="D15" s="33" t="s">
        <v>99</v>
      </c>
      <c r="E15" s="33"/>
      <c r="F15" s="33"/>
      <c r="G15" s="33"/>
      <c r="H15" s="33"/>
      <c r="I15" s="33"/>
      <c r="J15" s="33"/>
      <c r="K15" s="33"/>
    </row>
    <row r="16" spans="1:11" x14ac:dyDescent="0.3"/>
    <row r="17" spans="2:11" ht="17.25" customHeight="1" x14ac:dyDescent="0.3">
      <c r="B17" s="9" t="s">
        <v>32</v>
      </c>
      <c r="C17" s="9"/>
      <c r="D17" s="9" t="s">
        <v>33</v>
      </c>
      <c r="E17" s="9"/>
      <c r="F17" s="9"/>
      <c r="G17" s="9"/>
      <c r="H17" s="9"/>
      <c r="I17" s="9"/>
      <c r="J17" s="9"/>
    </row>
    <row r="18" spans="2:11" x14ac:dyDescent="0.3">
      <c r="C18" s="11" t="s">
        <v>34</v>
      </c>
      <c r="D18" s="9" t="s">
        <v>106</v>
      </c>
    </row>
    <row r="19" spans="2:11" ht="25.5" customHeight="1" x14ac:dyDescent="0.3">
      <c r="C19" s="8"/>
      <c r="D19" s="33" t="s">
        <v>116</v>
      </c>
      <c r="G19" s="9"/>
      <c r="H19" s="9"/>
      <c r="I19" s="9"/>
      <c r="J19" s="9"/>
      <c r="K19" s="9"/>
    </row>
    <row r="20" spans="2:11" x14ac:dyDescent="0.3"/>
    <row r="21" spans="2:11" ht="12.75" customHeight="1" x14ac:dyDescent="0.3">
      <c r="C21" s="11" t="s">
        <v>35</v>
      </c>
      <c r="D21" s="9" t="s">
        <v>36</v>
      </c>
      <c r="G21" s="9"/>
      <c r="H21" s="9"/>
      <c r="I21" s="9"/>
      <c r="J21" s="9"/>
      <c r="K21" s="9"/>
    </row>
    <row r="22" spans="2:11" ht="12.75" customHeight="1" x14ac:dyDescent="0.3">
      <c r="C22" s="8"/>
      <c r="D22" s="33" t="s">
        <v>37</v>
      </c>
      <c r="G22" s="33"/>
      <c r="H22" s="33"/>
      <c r="I22" s="33"/>
      <c r="J22" s="33"/>
      <c r="K22" s="33"/>
    </row>
    <row r="23" spans="2:11" x14ac:dyDescent="0.3">
      <c r="C23" s="8"/>
    </row>
    <row r="24" spans="2:11" ht="12.75" customHeight="1" x14ac:dyDescent="0.3">
      <c r="C24" s="11" t="s">
        <v>38</v>
      </c>
      <c r="D24" s="9" t="s">
        <v>39</v>
      </c>
      <c r="G24" s="9"/>
      <c r="H24" s="9"/>
      <c r="I24" s="9"/>
      <c r="J24" s="9"/>
      <c r="K24" s="9"/>
    </row>
    <row r="25" spans="2:11" ht="25.5" customHeight="1" x14ac:dyDescent="0.3">
      <c r="C25" s="8"/>
      <c r="D25" s="33" t="s">
        <v>40</v>
      </c>
      <c r="G25" s="33"/>
      <c r="H25" s="33"/>
      <c r="I25" s="33"/>
      <c r="J25" s="33"/>
      <c r="K25" s="33"/>
    </row>
    <row r="26" spans="2:11" x14ac:dyDescent="0.3">
      <c r="C26" s="8"/>
    </row>
    <row r="27" spans="2:11" ht="12.75" customHeight="1" x14ac:dyDescent="0.3">
      <c r="C27" s="11" t="s">
        <v>41</v>
      </c>
      <c r="D27" s="9" t="s">
        <v>42</v>
      </c>
      <c r="G27" s="9"/>
      <c r="H27" s="9"/>
      <c r="I27" s="9"/>
      <c r="J27" s="9"/>
      <c r="K27" s="9"/>
    </row>
    <row r="28" spans="2:11" ht="25.5" customHeight="1" x14ac:dyDescent="0.3">
      <c r="C28" s="8"/>
      <c r="D28" s="33" t="s">
        <v>100</v>
      </c>
      <c r="G28" s="33"/>
      <c r="H28" s="33"/>
      <c r="I28" s="33"/>
      <c r="J28" s="33"/>
      <c r="K28" s="33"/>
    </row>
    <row r="29" spans="2:11" x14ac:dyDescent="0.3">
      <c r="C29" s="8"/>
    </row>
    <row r="30" spans="2:11" ht="12.75" customHeight="1" x14ac:dyDescent="0.3">
      <c r="C30" s="11" t="s">
        <v>43</v>
      </c>
      <c r="D30" s="9" t="s">
        <v>44</v>
      </c>
      <c r="G30" s="9"/>
      <c r="H30" s="9"/>
      <c r="I30" s="9"/>
      <c r="J30" s="9"/>
      <c r="K30" s="9"/>
    </row>
    <row r="31" spans="2:11" ht="25.5" customHeight="1" x14ac:dyDescent="0.3">
      <c r="C31" s="8"/>
      <c r="D31" s="33" t="s">
        <v>115</v>
      </c>
      <c r="G31" s="33"/>
      <c r="H31" s="33"/>
      <c r="I31" s="33"/>
      <c r="J31" s="33"/>
      <c r="K31" s="33"/>
    </row>
    <row r="32" spans="2:11" x14ac:dyDescent="0.3">
      <c r="C32" s="8"/>
    </row>
    <row r="33" spans="3:11" ht="12.75" customHeight="1" x14ac:dyDescent="0.3">
      <c r="C33" s="11" t="s">
        <v>45</v>
      </c>
      <c r="D33" s="9" t="s">
        <v>46</v>
      </c>
      <c r="G33" s="9"/>
      <c r="H33" s="9"/>
      <c r="I33" s="9"/>
      <c r="J33" s="9"/>
      <c r="K33" s="9"/>
    </row>
    <row r="34" spans="3:11" ht="25.5" customHeight="1" x14ac:dyDescent="0.3">
      <c r="C34" s="8"/>
      <c r="D34" s="33" t="s">
        <v>78</v>
      </c>
      <c r="G34" s="33"/>
      <c r="H34" s="33"/>
      <c r="I34" s="33"/>
      <c r="J34" s="33"/>
      <c r="K34" s="33"/>
    </row>
    <row r="35" spans="3:11" x14ac:dyDescent="0.3">
      <c r="C35" s="8"/>
    </row>
    <row r="36" spans="3:11" ht="12.75" customHeight="1" x14ac:dyDescent="0.3">
      <c r="C36" s="11" t="s">
        <v>47</v>
      </c>
      <c r="D36" s="9" t="s">
        <v>48</v>
      </c>
      <c r="G36" s="9"/>
      <c r="H36" s="9"/>
      <c r="I36" s="9"/>
      <c r="J36" s="9"/>
      <c r="K36" s="9"/>
    </row>
    <row r="37" spans="3:11" ht="12.75" customHeight="1" x14ac:dyDescent="0.3">
      <c r="C37" s="8"/>
      <c r="D37" s="33" t="s">
        <v>49</v>
      </c>
      <c r="G37" s="33"/>
      <c r="H37" s="33"/>
      <c r="I37" s="33"/>
      <c r="J37" s="33"/>
      <c r="K37" s="33"/>
    </row>
    <row r="38" spans="3:11" x14ac:dyDescent="0.3">
      <c r="C38" s="8"/>
    </row>
    <row r="39" spans="3:11" ht="12.75" customHeight="1" x14ac:dyDescent="0.3">
      <c r="C39" s="11" t="s">
        <v>50</v>
      </c>
      <c r="D39" s="9" t="s">
        <v>51</v>
      </c>
      <c r="G39" s="9"/>
      <c r="H39" s="9"/>
      <c r="I39" s="9"/>
      <c r="J39" s="9"/>
      <c r="K39" s="9"/>
    </row>
    <row r="40" spans="3:11" ht="25.5" customHeight="1" x14ac:dyDescent="0.3">
      <c r="C40" s="8"/>
      <c r="D40" s="33" t="s">
        <v>52</v>
      </c>
      <c r="G40" s="33"/>
      <c r="H40" s="33"/>
      <c r="I40" s="33"/>
      <c r="J40" s="33"/>
      <c r="K40" s="33"/>
    </row>
    <row r="41" spans="3:11" x14ac:dyDescent="0.3">
      <c r="C41" s="8"/>
    </row>
    <row r="42" spans="3:11" ht="12.75" customHeight="1" x14ac:dyDescent="0.3">
      <c r="C42" s="11" t="s">
        <v>53</v>
      </c>
      <c r="D42" s="9" t="s">
        <v>54</v>
      </c>
      <c r="G42" s="9"/>
      <c r="H42" s="9"/>
      <c r="I42" s="9"/>
      <c r="J42" s="9"/>
      <c r="K42" s="9"/>
    </row>
    <row r="43" spans="3:11" ht="12.75" customHeight="1" x14ac:dyDescent="0.3">
      <c r="C43" s="8"/>
      <c r="D43" s="33" t="s">
        <v>49</v>
      </c>
      <c r="G43" s="33"/>
      <c r="H43" s="33"/>
      <c r="I43" s="33"/>
      <c r="J43" s="33"/>
      <c r="K43" s="33"/>
    </row>
    <row r="44" spans="3:11" x14ac:dyDescent="0.3"/>
    <row r="45" spans="3:11" ht="12.75" customHeight="1" x14ac:dyDescent="0.3">
      <c r="C45" s="11" t="s">
        <v>55</v>
      </c>
      <c r="D45" s="9" t="s">
        <v>56</v>
      </c>
      <c r="G45" s="9"/>
      <c r="H45" s="9"/>
      <c r="I45" s="9"/>
      <c r="J45" s="9"/>
      <c r="K45" s="9"/>
    </row>
    <row r="46" spans="3:11" ht="12.75" customHeight="1" x14ac:dyDescent="0.3">
      <c r="D46" s="33" t="s">
        <v>49</v>
      </c>
      <c r="G46" s="33"/>
      <c r="H46" s="33"/>
      <c r="I46" s="33"/>
      <c r="J46" s="33"/>
      <c r="K46" s="33"/>
    </row>
    <row r="47" spans="3:11" x14ac:dyDescent="0.3"/>
    <row r="48" spans="3:11" ht="12.75" customHeight="1" x14ac:dyDescent="0.3">
      <c r="C48" s="11" t="s">
        <v>57</v>
      </c>
      <c r="D48" s="9" t="s">
        <v>58</v>
      </c>
      <c r="G48" s="9"/>
      <c r="H48" s="9"/>
      <c r="I48" s="9"/>
      <c r="J48" s="9"/>
      <c r="K48" s="9"/>
    </row>
    <row r="49" spans="1:11" ht="25.5" customHeight="1" x14ac:dyDescent="0.3">
      <c r="D49" s="33" t="s">
        <v>117</v>
      </c>
      <c r="G49" s="33"/>
      <c r="H49" s="33"/>
      <c r="I49" s="33"/>
      <c r="J49" s="33"/>
      <c r="K49" s="33"/>
    </row>
    <row r="50" spans="1:11" x14ac:dyDescent="0.3"/>
    <row r="51" spans="1:11" ht="12.75" customHeight="1" x14ac:dyDescent="0.3">
      <c r="B51" s="9" t="s">
        <v>59</v>
      </c>
      <c r="D51" s="46" t="s">
        <v>60</v>
      </c>
      <c r="F51" s="46"/>
      <c r="G51" s="46"/>
      <c r="H51" s="46"/>
      <c r="I51" s="46"/>
      <c r="J51" s="46"/>
      <c r="K51" s="46"/>
    </row>
    <row r="52" spans="1:11" ht="51" customHeight="1" x14ac:dyDescent="0.3">
      <c r="D52" s="47" t="s">
        <v>61</v>
      </c>
      <c r="E52" s="47"/>
      <c r="F52" s="47"/>
      <c r="G52" s="47"/>
      <c r="H52" s="47"/>
      <c r="I52" s="47"/>
      <c r="J52" s="47"/>
    </row>
    <row r="53" spans="1:11" s="33" customFormat="1" ht="12" customHeight="1" x14ac:dyDescent="0.3">
      <c r="A53" s="6"/>
      <c r="D53" s="47"/>
      <c r="E53" s="47"/>
      <c r="F53" s="47"/>
      <c r="G53" s="47"/>
      <c r="H53" s="47"/>
      <c r="I53" s="47"/>
      <c r="J53" s="47"/>
    </row>
    <row r="54" spans="1:11" ht="18" customHeight="1" x14ac:dyDescent="0.3">
      <c r="B54" s="9" t="s">
        <v>62</v>
      </c>
      <c r="D54" s="46" t="s">
        <v>63</v>
      </c>
      <c r="F54" s="46"/>
      <c r="G54" s="46"/>
      <c r="H54" s="46"/>
      <c r="I54" s="46"/>
      <c r="J54" s="46"/>
      <c r="K54" s="46"/>
    </row>
    <row r="55" spans="1:11" x14ac:dyDescent="0.3">
      <c r="C55" s="11" t="s">
        <v>34</v>
      </c>
      <c r="D55" s="46" t="s">
        <v>64</v>
      </c>
    </row>
    <row r="56" spans="1:11" ht="42.75" customHeight="1" x14ac:dyDescent="0.3">
      <c r="D56" s="33" t="s">
        <v>101</v>
      </c>
      <c r="G56" s="46"/>
      <c r="H56" s="46"/>
      <c r="I56" s="46"/>
      <c r="J56" s="46"/>
      <c r="K56" s="46"/>
    </row>
    <row r="57" spans="1:11" s="33" customFormat="1" x14ac:dyDescent="0.3">
      <c r="A57" s="6"/>
      <c r="E57" s="8"/>
    </row>
    <row r="58" spans="1:11" ht="12.75" customHeight="1" x14ac:dyDescent="0.3">
      <c r="C58" s="11" t="s">
        <v>35</v>
      </c>
      <c r="D58" s="9" t="s">
        <v>65</v>
      </c>
      <c r="G58" s="9"/>
      <c r="H58" s="9"/>
      <c r="I58" s="9"/>
      <c r="J58" s="9"/>
      <c r="K58" s="9"/>
    </row>
    <row r="59" spans="1:11" ht="39" x14ac:dyDescent="0.3">
      <c r="D59" s="33" t="s">
        <v>102</v>
      </c>
      <c r="G59" s="33"/>
      <c r="H59" s="33"/>
      <c r="I59" s="33"/>
      <c r="J59" s="33"/>
      <c r="K59" s="33"/>
    </row>
    <row r="60" spans="1:11" x14ac:dyDescent="0.3"/>
    <row r="61" spans="1:11" ht="25.5" customHeight="1" x14ac:dyDescent="0.3">
      <c r="D61" s="47" t="s">
        <v>66</v>
      </c>
      <c r="F61" s="47"/>
      <c r="G61" s="47"/>
      <c r="H61" s="47"/>
      <c r="I61" s="47"/>
      <c r="J61" s="47"/>
      <c r="K61" s="47"/>
    </row>
    <row r="62" spans="1:11" s="33" customFormat="1" ht="14.25" customHeight="1" x14ac:dyDescent="0.3">
      <c r="A62" s="6"/>
      <c r="D62" s="47"/>
      <c r="E62" s="8"/>
      <c r="F62" s="47"/>
      <c r="G62" s="47"/>
      <c r="H62" s="47"/>
      <c r="I62" s="47"/>
      <c r="J62" s="47"/>
      <c r="K62" s="47"/>
    </row>
    <row r="63" spans="1:11" ht="12.75" customHeight="1" x14ac:dyDescent="0.3">
      <c r="B63" s="9" t="s">
        <v>67</v>
      </c>
      <c r="D63" s="46" t="s">
        <v>68</v>
      </c>
      <c r="F63" s="46"/>
      <c r="G63" s="46"/>
      <c r="H63" s="46"/>
      <c r="I63" s="46"/>
      <c r="J63" s="46"/>
      <c r="K63" s="46"/>
    </row>
    <row r="64" spans="1:11" ht="115.5" customHeight="1" x14ac:dyDescent="0.3">
      <c r="D64" s="47" t="s">
        <v>103</v>
      </c>
      <c r="F64" s="47"/>
      <c r="G64" s="47"/>
      <c r="H64" s="47"/>
      <c r="I64" s="47"/>
      <c r="J64" s="47"/>
      <c r="K64" s="47"/>
    </row>
    <row r="65" spans="1:11" x14ac:dyDescent="0.3"/>
    <row r="66" spans="1:11" ht="12.75" customHeight="1" x14ac:dyDescent="0.3">
      <c r="B66" s="9" t="s">
        <v>69</v>
      </c>
      <c r="D66" s="46" t="s">
        <v>72</v>
      </c>
      <c r="F66" s="46"/>
      <c r="G66" s="46"/>
      <c r="H66" s="46"/>
      <c r="I66" s="46"/>
      <c r="J66" s="46"/>
      <c r="K66" s="46"/>
    </row>
    <row r="67" spans="1:11" s="12" customFormat="1" ht="63.75" customHeight="1" x14ac:dyDescent="0.3">
      <c r="A67" s="6"/>
      <c r="C67" s="11" t="s">
        <v>34</v>
      </c>
      <c r="D67" s="61" t="s">
        <v>118</v>
      </c>
      <c r="G67" s="33"/>
      <c r="H67" s="33"/>
      <c r="I67" s="33"/>
      <c r="J67" s="33"/>
      <c r="K67" s="33"/>
    </row>
    <row r="68" spans="1:11" s="33" customFormat="1" x14ac:dyDescent="0.3">
      <c r="A68" s="6"/>
      <c r="C68" s="11"/>
    </row>
    <row r="69" spans="1:11" ht="49.5" customHeight="1" x14ac:dyDescent="0.3">
      <c r="C69" s="11" t="s">
        <v>35</v>
      </c>
      <c r="D69" s="33" t="s">
        <v>104</v>
      </c>
      <c r="G69" s="33"/>
      <c r="H69" s="33"/>
      <c r="I69" s="33"/>
      <c r="J69" s="33"/>
      <c r="K69" s="33"/>
    </row>
    <row r="70" spans="1:11" ht="12.75" customHeight="1" x14ac:dyDescent="0.3">
      <c r="D70" s="33" t="s">
        <v>77</v>
      </c>
      <c r="G70" s="33"/>
      <c r="H70" s="33"/>
      <c r="I70" s="33"/>
      <c r="J70" s="33"/>
      <c r="K70" s="33"/>
    </row>
    <row r="71" spans="1:11" ht="12.75" customHeight="1" x14ac:dyDescent="0.3">
      <c r="D71" s="33" t="s">
        <v>71</v>
      </c>
      <c r="G71" s="33"/>
      <c r="H71" s="33"/>
      <c r="I71" s="33"/>
      <c r="J71" s="33"/>
      <c r="K71" s="33"/>
    </row>
    <row r="72" spans="1:11" ht="12.75" customHeight="1" x14ac:dyDescent="0.3">
      <c r="D72" s="61" t="s">
        <v>70</v>
      </c>
      <c r="G72" s="33"/>
      <c r="H72" s="33"/>
      <c r="I72" s="33"/>
      <c r="J72" s="33"/>
      <c r="K72" s="33"/>
    </row>
    <row r="73" spans="1:11" s="33" customFormat="1" x14ac:dyDescent="0.3">
      <c r="A73" s="6"/>
      <c r="E73" s="8"/>
    </row>
    <row r="74" spans="1:11" ht="25.5" customHeight="1" x14ac:dyDescent="0.3">
      <c r="C74" s="11" t="s">
        <v>38</v>
      </c>
      <c r="D74" s="33" t="s">
        <v>105</v>
      </c>
      <c r="G74" s="33"/>
      <c r="H74" s="33"/>
      <c r="I74" s="33"/>
      <c r="J74" s="33"/>
      <c r="K74" s="33"/>
    </row>
    <row r="75" spans="1:11" x14ac:dyDescent="0.3">
      <c r="A75" s="56" t="s">
        <v>81</v>
      </c>
    </row>
    <row r="76" spans="1:11" hidden="1" x14ac:dyDescent="0.3"/>
  </sheetData>
  <mergeCells count="1">
    <mergeCell ref="A1:D1"/>
  </mergeCells>
  <pageMargins left="0.3" right="0.3" top="0.3" bottom="0.3"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7" workbookViewId="0">
      <selection activeCell="A3" sqref="A3"/>
    </sheetView>
  </sheetViews>
  <sheetFormatPr defaultColWidth="0" defaultRowHeight="14.5" zeroHeight="1" x14ac:dyDescent="0.35"/>
  <cols>
    <col min="1" max="1" width="92.1796875" customWidth="1"/>
    <col min="2" max="8" width="9.1796875" hidden="1" customWidth="1"/>
    <col min="9" max="9" width="22.7265625" hidden="1" customWidth="1"/>
    <col min="10" max="11" width="9.1796875" hidden="1" customWidth="1"/>
    <col min="12" max="12" width="64.81640625" hidden="1" customWidth="1"/>
    <col min="13" max="16384" width="9.1796875" hidden="1"/>
  </cols>
  <sheetData>
    <row r="1" spans="1:11" ht="21.75" customHeight="1" thickBot="1" x14ac:dyDescent="0.5">
      <c r="A1" s="52" t="s">
        <v>107</v>
      </c>
      <c r="B1" s="7"/>
      <c r="C1" s="7"/>
      <c r="D1" s="7"/>
      <c r="E1" s="7"/>
      <c r="F1" s="7"/>
      <c r="G1" s="7"/>
      <c r="H1" s="7"/>
      <c r="I1" s="7"/>
      <c r="J1" s="7"/>
    </row>
    <row r="2" spans="1:11" ht="22.5" customHeight="1" thickTop="1" thickBot="1" x14ac:dyDescent="0.45">
      <c r="A2" s="53" t="s">
        <v>24</v>
      </c>
      <c r="B2" s="7"/>
      <c r="C2" s="7"/>
      <c r="D2" s="7"/>
      <c r="E2" s="7"/>
      <c r="F2" s="7"/>
      <c r="G2" s="7"/>
      <c r="H2" s="7"/>
      <c r="I2" s="7"/>
      <c r="J2" s="7"/>
    </row>
    <row r="3" spans="1:11" ht="69.75" customHeight="1" thickTop="1" thickBot="1" x14ac:dyDescent="0.4">
      <c r="A3" s="43" t="s">
        <v>108</v>
      </c>
    </row>
    <row r="4" spans="1:11" ht="15" thickBot="1" x14ac:dyDescent="0.4">
      <c r="A4" s="42" t="s">
        <v>109</v>
      </c>
      <c r="K4" t="s">
        <v>22</v>
      </c>
    </row>
    <row r="5" spans="1:11" ht="144" customHeight="1" thickBot="1" x14ac:dyDescent="0.4">
      <c r="A5" s="58" t="s">
        <v>110</v>
      </c>
    </row>
    <row r="6" spans="1:11" ht="15" thickBot="1" x14ac:dyDescent="0.4">
      <c r="A6" s="42" t="s">
        <v>73</v>
      </c>
    </row>
    <row r="7" spans="1:11" ht="71.25" customHeight="1" thickBot="1" x14ac:dyDescent="0.4">
      <c r="A7" s="58" t="s">
        <v>111</v>
      </c>
    </row>
    <row r="8" spans="1:11" ht="15" thickBot="1" x14ac:dyDescent="0.4">
      <c r="A8" s="42" t="s">
        <v>75</v>
      </c>
    </row>
    <row r="9" spans="1:11" ht="28.5" customHeight="1" thickBot="1" x14ac:dyDescent="0.4">
      <c r="A9" s="58" t="s">
        <v>82</v>
      </c>
    </row>
    <row r="10" spans="1:11" ht="15" thickBot="1" x14ac:dyDescent="0.4">
      <c r="A10" s="42" t="s">
        <v>18</v>
      </c>
    </row>
    <row r="11" spans="1:11" ht="29.25" customHeight="1" thickBot="1" x14ac:dyDescent="0.4">
      <c r="A11" s="43" t="s">
        <v>112</v>
      </c>
    </row>
    <row r="12" spans="1:11" ht="15.75" customHeight="1" thickBot="1" x14ac:dyDescent="0.4">
      <c r="A12" s="44" t="s">
        <v>113</v>
      </c>
    </row>
    <row r="13" spans="1:11" ht="57" customHeight="1" x14ac:dyDescent="0.35">
      <c r="A13" s="59" t="s">
        <v>114</v>
      </c>
    </row>
    <row r="14" spans="1:11" x14ac:dyDescent="0.35">
      <c r="A14" s="55" t="s">
        <v>79</v>
      </c>
    </row>
    <row r="15" spans="1:11" hidden="1" x14ac:dyDescent="0.35"/>
    <row r="16" spans="1:11" hidden="1" x14ac:dyDescent="0.35"/>
    <row r="17" hidden="1"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row r="28" hidden="1" x14ac:dyDescent="0.35"/>
    <row r="29" hidden="1" x14ac:dyDescent="0.35"/>
    <row r="30" hidden="1" x14ac:dyDescent="0.35"/>
    <row r="31" hidden="1" x14ac:dyDescent="0.35"/>
    <row r="32" hidden="1" x14ac:dyDescent="0.35"/>
    <row r="33" hidden="1" x14ac:dyDescent="0.35"/>
    <row r="34" hidden="1" x14ac:dyDescent="0.35"/>
    <row r="35" hidden="1" x14ac:dyDescent="0.35"/>
    <row r="36" hidden="1" x14ac:dyDescent="0.35"/>
  </sheetData>
  <printOptions horizontalCentered="1"/>
  <pageMargins left="0.45"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FORM</vt:lpstr>
      <vt:lpstr>General Instruction</vt:lpstr>
      <vt:lpstr>Excel Instruction</vt:lpstr>
      <vt:lpstr>FORM!Print_Area</vt:lpstr>
      <vt:lpstr>'General Instruction'!Print_Area</vt:lpstr>
      <vt:lpstr>'General Instruction'!Print_Titles</vt:lpstr>
      <vt:lpstr>TitleRegion1.a4.d74.2</vt:lpstr>
      <vt:lpstr>TitleRegion1.a4.h29.1</vt:lpstr>
    </vt:vector>
  </TitlesOfParts>
  <Company>Minnesota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rict Revenues and Expenditures budget for FY17-18</dc:title>
  <dc:creator>Minnesota Department of Education</dc:creator>
  <cp:lastModifiedBy>Chris Leinen</cp:lastModifiedBy>
  <cp:lastPrinted>2017-11-13T16:34:13Z</cp:lastPrinted>
  <dcterms:created xsi:type="dcterms:W3CDTF">2012-06-05T13:08:03Z</dcterms:created>
  <dcterms:modified xsi:type="dcterms:W3CDTF">2017-12-15T15:06:58Z</dcterms:modified>
</cp:coreProperties>
</file>